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codeName="ThisWorkbook"/>
  <bookViews>
    <workbookView xWindow="0" yWindow="0" windowWidth="28800" windowHeight="16440"/>
  </bookViews>
  <sheets>
    <sheet name="Calculator" sheetId="41" r:id="rId1"/>
    <sheet name="Income Limits '19" sheetId="31" r:id="rId2"/>
    <sheet name="Tax Rates '19" sheetId="32" r:id="rId3"/>
    <sheet name="Regions" sheetId="22" r:id="rId4"/>
    <sheet name="2019 Income Limits by Town" sheetId="35" r:id="rId5"/>
  </sheets>
  <definedNames>
    <definedName name="_xlnm.Print_Area" localSheetId="0">Calculator!$A$2:$E$39</definedName>
    <definedName name="_xlnm.Print_Area" localSheetId="2">'Tax Rates ''19'!$A$3:$G$355</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5" i="41"/>
  <c r="D13" l="1"/>
  <c r="D28" l="1"/>
  <c r="D29" l="1"/>
  <c r="D26"/>
  <c r="D12"/>
  <c r="D6"/>
  <c r="D14" l="1"/>
  <c r="D10"/>
  <c r="D17" l="1"/>
  <c r="D19" s="1"/>
  <c r="E259" i="32"/>
  <c r="E204" l="1"/>
  <c r="G204" s="1"/>
  <c r="E128" l="1"/>
  <c r="E323" l="1"/>
  <c r="E110" l="1"/>
  <c r="E80" l="1"/>
  <c r="G70" l="1"/>
  <c r="G80"/>
  <c r="G110"/>
  <c r="G128"/>
  <c r="G259"/>
  <c r="G323"/>
  <c r="G338"/>
  <c r="E116" l="1"/>
  <c r="G116" s="1"/>
  <c r="E5" l="1"/>
  <c r="G5" s="1"/>
  <c r="E6"/>
  <c r="G6" s="1"/>
  <c r="E7"/>
  <c r="G7" s="1"/>
  <c r="E8"/>
  <c r="G8" s="1"/>
  <c r="E9"/>
  <c r="G9" s="1"/>
  <c r="E10"/>
  <c r="G10" s="1"/>
  <c r="E11"/>
  <c r="G11" s="1"/>
  <c r="E12"/>
  <c r="G12" s="1"/>
  <c r="E13"/>
  <c r="G13" s="1"/>
  <c r="E14"/>
  <c r="G14" s="1"/>
  <c r="E15"/>
  <c r="G15" s="1"/>
  <c r="E16"/>
  <c r="G16" s="1"/>
  <c r="E17"/>
  <c r="G17" s="1"/>
  <c r="E18"/>
  <c r="G18" s="1"/>
  <c r="E19"/>
  <c r="G19" s="1"/>
  <c r="E20"/>
  <c r="G20" s="1"/>
  <c r="E21"/>
  <c r="G21" s="1"/>
  <c r="E22"/>
  <c r="G22" s="1"/>
  <c r="E23"/>
  <c r="G23" s="1"/>
  <c r="E24"/>
  <c r="G24" s="1"/>
  <c r="E25"/>
  <c r="G25" s="1"/>
  <c r="E26"/>
  <c r="G26" s="1"/>
  <c r="E27"/>
  <c r="G27" s="1"/>
  <c r="E28"/>
  <c r="G28" s="1"/>
  <c r="E29"/>
  <c r="G29" s="1"/>
  <c r="E30"/>
  <c r="G30" s="1"/>
  <c r="E31"/>
  <c r="G31" s="1"/>
  <c r="E32"/>
  <c r="G32" s="1"/>
  <c r="E33"/>
  <c r="G33" s="1"/>
  <c r="E34"/>
  <c r="G34" s="1"/>
  <c r="E35"/>
  <c r="G35" s="1"/>
  <c r="E36"/>
  <c r="G36" s="1"/>
  <c r="E37"/>
  <c r="G37" s="1"/>
  <c r="E38"/>
  <c r="G38" s="1"/>
  <c r="E39"/>
  <c r="G39" s="1"/>
  <c r="E40"/>
  <c r="G40" s="1"/>
  <c r="E41"/>
  <c r="G41" s="1"/>
  <c r="E42"/>
  <c r="G42" s="1"/>
  <c r="E43"/>
  <c r="G43" s="1"/>
  <c r="E44"/>
  <c r="G44" s="1"/>
  <c r="E45"/>
  <c r="G45" s="1"/>
  <c r="E46"/>
  <c r="G46" s="1"/>
  <c r="E47"/>
  <c r="G47" s="1"/>
  <c r="E48"/>
  <c r="G48" s="1"/>
  <c r="E49"/>
  <c r="G49" s="1"/>
  <c r="E50"/>
  <c r="G50" s="1"/>
  <c r="E51"/>
  <c r="G51" s="1"/>
  <c r="E52"/>
  <c r="G52" s="1"/>
  <c r="E53"/>
  <c r="G53" s="1"/>
  <c r="E54"/>
  <c r="G54" s="1"/>
  <c r="E55"/>
  <c r="G55" s="1"/>
  <c r="E56"/>
  <c r="G56" s="1"/>
  <c r="E57"/>
  <c r="G57" s="1"/>
  <c r="E58"/>
  <c r="G58" s="1"/>
  <c r="E59"/>
  <c r="G59" s="1"/>
  <c r="E60"/>
  <c r="G60" s="1"/>
  <c r="E61"/>
  <c r="G61" s="1"/>
  <c r="E62"/>
  <c r="G62" s="1"/>
  <c r="E63"/>
  <c r="G63" s="1"/>
  <c r="E64"/>
  <c r="G64" s="1"/>
  <c r="E65"/>
  <c r="G65" s="1"/>
  <c r="E66"/>
  <c r="G66" s="1"/>
  <c r="E67"/>
  <c r="G67" s="1"/>
  <c r="E68"/>
  <c r="G68" s="1"/>
  <c r="E69"/>
  <c r="G69" s="1"/>
  <c r="E71"/>
  <c r="G71" s="1"/>
  <c r="E72"/>
  <c r="G72" s="1"/>
  <c r="E73"/>
  <c r="G73" s="1"/>
  <c r="E74"/>
  <c r="G74" s="1"/>
  <c r="E75"/>
  <c r="G75" s="1"/>
  <c r="E76"/>
  <c r="G76" s="1"/>
  <c r="E77"/>
  <c r="G77" s="1"/>
  <c r="E78"/>
  <c r="G78" s="1"/>
  <c r="E79"/>
  <c r="G79" s="1"/>
  <c r="E81"/>
  <c r="G81" s="1"/>
  <c r="E82"/>
  <c r="G82" s="1"/>
  <c r="E83"/>
  <c r="G83" s="1"/>
  <c r="E84"/>
  <c r="G84" s="1"/>
  <c r="E85"/>
  <c r="G85" s="1"/>
  <c r="E86"/>
  <c r="G86" s="1"/>
  <c r="E87"/>
  <c r="G87" s="1"/>
  <c r="E88"/>
  <c r="G88" s="1"/>
  <c r="E89"/>
  <c r="G89" s="1"/>
  <c r="E90"/>
  <c r="G90" s="1"/>
  <c r="E91"/>
  <c r="G91" s="1"/>
  <c r="E92"/>
  <c r="G92" s="1"/>
  <c r="E93"/>
  <c r="G93" s="1"/>
  <c r="E94"/>
  <c r="G94" s="1"/>
  <c r="E95"/>
  <c r="G95" s="1"/>
  <c r="E96"/>
  <c r="G96" s="1"/>
  <c r="E97"/>
  <c r="G97" s="1"/>
  <c r="E98"/>
  <c r="G98" s="1"/>
  <c r="E99"/>
  <c r="G99" s="1"/>
  <c r="E100"/>
  <c r="G100" s="1"/>
  <c r="E101"/>
  <c r="G101" s="1"/>
  <c r="E102"/>
  <c r="G102" s="1"/>
  <c r="E104"/>
  <c r="G104" s="1"/>
  <c r="E105"/>
  <c r="G105" s="1"/>
  <c r="E106"/>
  <c r="G106" s="1"/>
  <c r="E107"/>
  <c r="G107" s="1"/>
  <c r="E108"/>
  <c r="G108" s="1"/>
  <c r="E109"/>
  <c r="G109" s="1"/>
  <c r="E111"/>
  <c r="G111" s="1"/>
  <c r="E112"/>
  <c r="G112" s="1"/>
  <c r="E114"/>
  <c r="G114" s="1"/>
  <c r="E115"/>
  <c r="G115" s="1"/>
  <c r="E117"/>
  <c r="G117" s="1"/>
  <c r="E118"/>
  <c r="G118" s="1"/>
  <c r="E119"/>
  <c r="G119" s="1"/>
  <c r="E120"/>
  <c r="G120" s="1"/>
  <c r="E121"/>
  <c r="G121" s="1"/>
  <c r="E122"/>
  <c r="G122" s="1"/>
  <c r="E123"/>
  <c r="G123" s="1"/>
  <c r="E124"/>
  <c r="G124" s="1"/>
  <c r="E126"/>
  <c r="G126" s="1"/>
  <c r="E127"/>
  <c r="G127" s="1"/>
  <c r="E129"/>
  <c r="G129" s="1"/>
  <c r="E130"/>
  <c r="G130" s="1"/>
  <c r="E132"/>
  <c r="G132" s="1"/>
  <c r="E133"/>
  <c r="G133" s="1"/>
  <c r="E134"/>
  <c r="G134" s="1"/>
  <c r="E135"/>
  <c r="G135" s="1"/>
  <c r="E136"/>
  <c r="G136" s="1"/>
  <c r="E137"/>
  <c r="G137" s="1"/>
  <c r="E138"/>
  <c r="G138" s="1"/>
  <c r="E139"/>
  <c r="G139" s="1"/>
  <c r="E140"/>
  <c r="G140" s="1"/>
  <c r="E141"/>
  <c r="G141" s="1"/>
  <c r="E142"/>
  <c r="G142" s="1"/>
  <c r="E143"/>
  <c r="G143" s="1"/>
  <c r="E144"/>
  <c r="G144" s="1"/>
  <c r="E145"/>
  <c r="G145" s="1"/>
  <c r="E146"/>
  <c r="G146" s="1"/>
  <c r="E147"/>
  <c r="G147" s="1"/>
  <c r="E148"/>
  <c r="G148" s="1"/>
  <c r="E149"/>
  <c r="G149" s="1"/>
  <c r="E150"/>
  <c r="G150" s="1"/>
  <c r="E151"/>
  <c r="G151" s="1"/>
  <c r="E152"/>
  <c r="G152" s="1"/>
  <c r="E153"/>
  <c r="G153" s="1"/>
  <c r="E154"/>
  <c r="G154" s="1"/>
  <c r="E155"/>
  <c r="G155" s="1"/>
  <c r="E156"/>
  <c r="G156" s="1"/>
  <c r="E157"/>
  <c r="G157" s="1"/>
  <c r="E158"/>
  <c r="G158" s="1"/>
  <c r="E159"/>
  <c r="G159" s="1"/>
  <c r="E160"/>
  <c r="G160" s="1"/>
  <c r="E161"/>
  <c r="G161" s="1"/>
  <c r="E162"/>
  <c r="G162" s="1"/>
  <c r="E163"/>
  <c r="G163" s="1"/>
  <c r="E164"/>
  <c r="G164" s="1"/>
  <c r="E165"/>
  <c r="G165" s="1"/>
  <c r="E166"/>
  <c r="G166" s="1"/>
  <c r="E167"/>
  <c r="G167" s="1"/>
  <c r="E168"/>
  <c r="G168" s="1"/>
  <c r="E169"/>
  <c r="G169" s="1"/>
  <c r="E170"/>
  <c r="G170" s="1"/>
  <c r="E171"/>
  <c r="G171" s="1"/>
  <c r="E172"/>
  <c r="G172" s="1"/>
  <c r="E173"/>
  <c r="G173" s="1"/>
  <c r="E174"/>
  <c r="G174" s="1"/>
  <c r="E175"/>
  <c r="G175" s="1"/>
  <c r="E176"/>
  <c r="G176" s="1"/>
  <c r="E177"/>
  <c r="G177" s="1"/>
  <c r="E178"/>
  <c r="G178" s="1"/>
  <c r="E179"/>
  <c r="G179" s="1"/>
  <c r="E180"/>
  <c r="G180" s="1"/>
  <c r="E181"/>
  <c r="G181" s="1"/>
  <c r="E182"/>
  <c r="G182" s="1"/>
  <c r="E183"/>
  <c r="G183" s="1"/>
  <c r="E184"/>
  <c r="G184" s="1"/>
  <c r="E185"/>
  <c r="G185" s="1"/>
  <c r="E186"/>
  <c r="G186" s="1"/>
  <c r="E187"/>
  <c r="G187" s="1"/>
  <c r="E188"/>
  <c r="G188" s="1"/>
  <c r="E189"/>
  <c r="G189" s="1"/>
  <c r="E190"/>
  <c r="G190" s="1"/>
  <c r="E191"/>
  <c r="G191" s="1"/>
  <c r="E192"/>
  <c r="G192" s="1"/>
  <c r="E193"/>
  <c r="G193" s="1"/>
  <c r="E195"/>
  <c r="G195" s="1"/>
  <c r="E196"/>
  <c r="G196" s="1"/>
  <c r="E197"/>
  <c r="G197" s="1"/>
  <c r="E198"/>
  <c r="G198" s="1"/>
  <c r="E199"/>
  <c r="G199" s="1"/>
  <c r="E200"/>
  <c r="G200" s="1"/>
  <c r="E201"/>
  <c r="G201" s="1"/>
  <c r="E202"/>
  <c r="G202" s="1"/>
  <c r="E203"/>
  <c r="G203" s="1"/>
  <c r="E205"/>
  <c r="G205" s="1"/>
  <c r="E206"/>
  <c r="G206" s="1"/>
  <c r="E207"/>
  <c r="G207" s="1"/>
  <c r="E208"/>
  <c r="G208" s="1"/>
  <c r="E209"/>
  <c r="G209" s="1"/>
  <c r="E210"/>
  <c r="G210" s="1"/>
  <c r="E211"/>
  <c r="G211" s="1"/>
  <c r="E212"/>
  <c r="G212" s="1"/>
  <c r="E213"/>
  <c r="G213" s="1"/>
  <c r="E214"/>
  <c r="G214" s="1"/>
  <c r="E215"/>
  <c r="G215" s="1"/>
  <c r="E216"/>
  <c r="G216" s="1"/>
  <c r="E217"/>
  <c r="G217" s="1"/>
  <c r="E218"/>
  <c r="G218" s="1"/>
  <c r="E219"/>
  <c r="G219" s="1"/>
  <c r="E220"/>
  <c r="G220" s="1"/>
  <c r="E221"/>
  <c r="G221" s="1"/>
  <c r="E222"/>
  <c r="G222" s="1"/>
  <c r="E223"/>
  <c r="G223" s="1"/>
  <c r="E224"/>
  <c r="G224" s="1"/>
  <c r="E225"/>
  <c r="G225" s="1"/>
  <c r="E226"/>
  <c r="G226" s="1"/>
  <c r="E227"/>
  <c r="G227" s="1"/>
  <c r="E228"/>
  <c r="G228" s="1"/>
  <c r="E230"/>
  <c r="G230" s="1"/>
  <c r="E231"/>
  <c r="G231" s="1"/>
  <c r="E232"/>
  <c r="G232" s="1"/>
  <c r="E233"/>
  <c r="G233" s="1"/>
  <c r="E234"/>
  <c r="G234" s="1"/>
  <c r="E235"/>
  <c r="G235" s="1"/>
  <c r="E236"/>
  <c r="G236" s="1"/>
  <c r="E237"/>
  <c r="G237" s="1"/>
  <c r="E238"/>
  <c r="G238" s="1"/>
  <c r="E239"/>
  <c r="G239" s="1"/>
  <c r="E240"/>
  <c r="G240" s="1"/>
  <c r="E241"/>
  <c r="G241" s="1"/>
  <c r="E242"/>
  <c r="G242" s="1"/>
  <c r="E243"/>
  <c r="G243" s="1"/>
  <c r="E244"/>
  <c r="G244" s="1"/>
  <c r="E245"/>
  <c r="G245" s="1"/>
  <c r="E246"/>
  <c r="G246" s="1"/>
  <c r="E247"/>
  <c r="G247" s="1"/>
  <c r="E248"/>
  <c r="G248" s="1"/>
  <c r="E249"/>
  <c r="G249" s="1"/>
  <c r="E250"/>
  <c r="G250" s="1"/>
  <c r="E251"/>
  <c r="G251" s="1"/>
  <c r="E252"/>
  <c r="G252" s="1"/>
  <c r="E253"/>
  <c r="G253" s="1"/>
  <c r="E254"/>
  <c r="G254" s="1"/>
  <c r="E255"/>
  <c r="G255" s="1"/>
  <c r="E256"/>
  <c r="G256" s="1"/>
  <c r="E257"/>
  <c r="G257" s="1"/>
  <c r="E258"/>
  <c r="G258" s="1"/>
  <c r="E260"/>
  <c r="G260" s="1"/>
  <c r="E261"/>
  <c r="G261" s="1"/>
  <c r="E262"/>
  <c r="G262" s="1"/>
  <c r="E263"/>
  <c r="G263" s="1"/>
  <c r="E264"/>
  <c r="G264" s="1"/>
  <c r="E265"/>
  <c r="G265" s="1"/>
  <c r="E266"/>
  <c r="G266" s="1"/>
  <c r="E267"/>
  <c r="G267" s="1"/>
  <c r="E268"/>
  <c r="G268" s="1"/>
  <c r="E269"/>
  <c r="G269" s="1"/>
  <c r="E270"/>
  <c r="G270" s="1"/>
  <c r="E271"/>
  <c r="G271" s="1"/>
  <c r="E272"/>
  <c r="G272" s="1"/>
  <c r="E273"/>
  <c r="G273" s="1"/>
  <c r="E274"/>
  <c r="G274" s="1"/>
  <c r="E275"/>
  <c r="G275" s="1"/>
  <c r="E276"/>
  <c r="G276" s="1"/>
  <c r="E277"/>
  <c r="G277" s="1"/>
  <c r="E278"/>
  <c r="G278" s="1"/>
  <c r="E279"/>
  <c r="G279" s="1"/>
  <c r="E280"/>
  <c r="G280" s="1"/>
  <c r="E281"/>
  <c r="G281" s="1"/>
  <c r="E282"/>
  <c r="G282" s="1"/>
  <c r="E283"/>
  <c r="G283" s="1"/>
  <c r="E284"/>
  <c r="G284" s="1"/>
  <c r="E285"/>
  <c r="G285" s="1"/>
  <c r="E286"/>
  <c r="G286" s="1"/>
  <c r="E287"/>
  <c r="G287" s="1"/>
  <c r="E288"/>
  <c r="G288" s="1"/>
  <c r="E289"/>
  <c r="G289" s="1"/>
  <c r="E290"/>
  <c r="G290" s="1"/>
  <c r="E291"/>
  <c r="G291" s="1"/>
  <c r="E292"/>
  <c r="G292" s="1"/>
  <c r="E293"/>
  <c r="G293" s="1"/>
  <c r="E294"/>
  <c r="G294" s="1"/>
  <c r="E295"/>
  <c r="G295" s="1"/>
  <c r="E296"/>
  <c r="G296" s="1"/>
  <c r="E297"/>
  <c r="G297" s="1"/>
  <c r="E298"/>
  <c r="G298" s="1"/>
  <c r="E299"/>
  <c r="G299" s="1"/>
  <c r="E300"/>
  <c r="G300" s="1"/>
  <c r="E301"/>
  <c r="G301" s="1"/>
  <c r="E302"/>
  <c r="G302" s="1"/>
  <c r="E303"/>
  <c r="G303" s="1"/>
  <c r="E304"/>
  <c r="G304" s="1"/>
  <c r="E305"/>
  <c r="G305" s="1"/>
  <c r="E306"/>
  <c r="G306" s="1"/>
  <c r="E307"/>
  <c r="G307" s="1"/>
  <c r="E308"/>
  <c r="G308" s="1"/>
  <c r="E309"/>
  <c r="G309" s="1"/>
  <c r="E310"/>
  <c r="G310" s="1"/>
  <c r="E311"/>
  <c r="G311" s="1"/>
  <c r="E312"/>
  <c r="G312" s="1"/>
  <c r="E313"/>
  <c r="G313" s="1"/>
  <c r="E314"/>
  <c r="G314" s="1"/>
  <c r="E315"/>
  <c r="G315" s="1"/>
  <c r="E316"/>
  <c r="G316" s="1"/>
  <c r="E317"/>
  <c r="G317" s="1"/>
  <c r="E318"/>
  <c r="G318" s="1"/>
  <c r="E319"/>
  <c r="G319" s="1"/>
  <c r="E320"/>
  <c r="G320" s="1"/>
  <c r="E321"/>
  <c r="G321" s="1"/>
  <c r="E322"/>
  <c r="G322" s="1"/>
  <c r="E324"/>
  <c r="G324" s="1"/>
  <c r="E325"/>
  <c r="G325" s="1"/>
  <c r="E326"/>
  <c r="G326" s="1"/>
  <c r="E327"/>
  <c r="G327" s="1"/>
  <c r="E328"/>
  <c r="G328" s="1"/>
  <c r="E329"/>
  <c r="G329" s="1"/>
  <c r="E330"/>
  <c r="G330" s="1"/>
  <c r="E331"/>
  <c r="G331" s="1"/>
  <c r="E332"/>
  <c r="G332" s="1"/>
  <c r="E333"/>
  <c r="G333" s="1"/>
  <c r="E334"/>
  <c r="G334" s="1"/>
  <c r="E335"/>
  <c r="G335" s="1"/>
  <c r="E336"/>
  <c r="G336" s="1"/>
  <c r="E337"/>
  <c r="G337" s="1"/>
  <c r="E339"/>
  <c r="G339" s="1"/>
  <c r="E340"/>
  <c r="G340" s="1"/>
  <c r="E341"/>
  <c r="G341" s="1"/>
  <c r="E342"/>
  <c r="G342" s="1"/>
  <c r="E343"/>
  <c r="G343" s="1"/>
  <c r="E344"/>
  <c r="G344" s="1"/>
  <c r="E345"/>
  <c r="G345" s="1"/>
  <c r="E346"/>
  <c r="G346" s="1"/>
  <c r="E347"/>
  <c r="G347" s="1"/>
  <c r="E348"/>
  <c r="G348" s="1"/>
  <c r="E349"/>
  <c r="G349" s="1"/>
  <c r="E350"/>
  <c r="G350" s="1"/>
  <c r="E351"/>
  <c r="G351" s="1"/>
  <c r="E352"/>
  <c r="G352" s="1"/>
  <c r="E353"/>
  <c r="G353" s="1"/>
  <c r="E354"/>
  <c r="G354" s="1"/>
  <c r="E355"/>
  <c r="G355" s="1"/>
  <c r="E4"/>
  <c r="G4" s="1"/>
</calcChain>
</file>

<file path=xl/comments1.xml><?xml version="1.0" encoding="utf-8"?>
<comments xmlns="http://schemas.openxmlformats.org/spreadsheetml/2006/main">
  <authors>
    <author>Information Services</author>
  </authors>
  <commentList>
    <comment ref="D4" authorId="0">
      <text>
        <r>
          <rPr>
            <b/>
            <sz val="8"/>
            <color rgb="FF000000"/>
            <rFont val="Tahoma"/>
            <family val="2"/>
          </rPr>
          <t>Change this price until Monthly Housing Cost is at or below the Target Housing cost</t>
        </r>
      </text>
    </comment>
    <comment ref="A8" authorId="0">
      <text>
        <r>
          <rPr>
            <sz val="10"/>
            <color indexed="81"/>
            <rFont val="Tahoma"/>
            <family val="2"/>
          </rPr>
          <t xml:space="preserve">click on "interest rate" to go to Freddie Mac mortgage survey - must be at least a 1/4% above most recent avg
</t>
        </r>
      </text>
    </comment>
    <comment ref="D8" authorId="0">
      <text>
        <r>
          <rPr>
            <b/>
            <sz val="8"/>
            <color rgb="FF000000"/>
            <rFont val="Tahoma"/>
            <family val="2"/>
          </rPr>
          <t xml:space="preserve">There is some flexibility in the assumed interest rate a person can get, but we can't assume a subsidized mortgage, I.e. soft second.  Generally, the assumed rate should be no lower than a quarter percent above the most recent average rate published on Freddie Mac's Weekly Mortgage Market Survey.
</t>
        </r>
      </text>
    </comment>
    <comment ref="A11" authorId="0">
      <text>
        <r>
          <rPr>
            <b/>
            <sz val="10"/>
            <color indexed="81"/>
            <rFont val="Tahoma"/>
            <family val="2"/>
          </rPr>
          <t>Click on "Tax Rate" and scroll down to "tax rates by class" and click on most recent year available</t>
        </r>
      </text>
    </comment>
    <comment ref="D11" authorId="0">
      <text>
        <r>
          <rPr>
            <b/>
            <sz val="8"/>
            <color rgb="FF000000"/>
            <rFont val="Tahoma"/>
            <family val="2"/>
          </rPr>
          <t>For each towns tax rate, check the tax rate tabs below or go to DOR's website</t>
        </r>
      </text>
    </comment>
    <comment ref="A13" authorId="0">
      <text>
        <r>
          <rPr>
            <b/>
            <sz val="8"/>
            <color indexed="81"/>
            <rFont val="Tahoma"/>
            <family val="2"/>
          </rPr>
          <t>Assumes $6
 per $1,000 valuation</t>
        </r>
      </text>
    </comment>
    <comment ref="D13" authorId="0">
      <text>
        <r>
          <rPr>
            <b/>
            <sz val="8"/>
            <color indexed="81"/>
            <rFont val="Tahoma"/>
            <family val="2"/>
          </rPr>
          <t>Condo projects can assume 4$/$1,000 valuation because the master insurance should be covered in the condo fee.  Fee simple projects can assume $6/$1,000 valuation.</t>
        </r>
      </text>
    </comment>
    <comment ref="D15" authorId="0">
      <text>
        <r>
          <rPr>
            <b/>
            <sz val="8"/>
            <color indexed="81"/>
            <rFont val="Tahoma"/>
            <family val="2"/>
          </rPr>
          <t>This can either be obtained from the application, or from the appraisal of the unit.</t>
        </r>
      </text>
    </comment>
    <comment ref="D22" authorId="0">
      <text>
        <r>
          <rPr>
            <b/>
            <sz val="8"/>
            <color rgb="FF000000"/>
            <rFont val="Tahoma"/>
            <family val="2"/>
          </rPr>
          <t>The number of bedrooms determines the sample household size</t>
        </r>
      </text>
    </comment>
  </commentList>
</comments>
</file>

<file path=xl/sharedStrings.xml><?xml version="1.0" encoding="utf-8"?>
<sst xmlns="http://schemas.openxmlformats.org/spreadsheetml/2006/main" count="1619" uniqueCount="1254">
  <si>
    <t>Boston-Cambridge-Quincy, MA-NH MSA - 14460</t>
  </si>
  <si>
    <t>Pittsfield, MA MSA - 38340</t>
  </si>
  <si>
    <t>Providence-New Bedford-Fall River, RI-MA MSA - 39300</t>
  </si>
  <si>
    <t>Springfield, MA MSA - 44140</t>
  </si>
  <si>
    <t>Worcester, MA MSA - 49340</t>
  </si>
  <si>
    <t>Sales Price</t>
  </si>
  <si>
    <t>Mortgage</t>
  </si>
  <si>
    <t>Interest rate</t>
  </si>
  <si>
    <t>Amortization</t>
  </si>
  <si>
    <t>Monthly P&amp;I Payments</t>
  </si>
  <si>
    <t xml:space="preserve">monthly property tax  </t>
  </si>
  <si>
    <t>Tax Rate</t>
  </si>
  <si>
    <t>Monthly Housing Cost</t>
  </si>
  <si>
    <t>Household Income:</t>
  </si>
  <si>
    <t># of Bedrooms</t>
  </si>
  <si>
    <t>Sample Household size</t>
  </si>
  <si>
    <t>10% Window</t>
  </si>
  <si>
    <t>Necessary Income:</t>
  </si>
  <si>
    <t>Municipality</t>
  </si>
  <si>
    <t>DOR Code</t>
  </si>
  <si>
    <t xml:space="preserve">Hazard insurance </t>
  </si>
  <si>
    <t>PMI</t>
  </si>
  <si>
    <t>Comments:</t>
  </si>
  <si>
    <t>002</t>
  </si>
  <si>
    <t>003</t>
  </si>
  <si>
    <t>004</t>
  </si>
  <si>
    <t>005</t>
  </si>
  <si>
    <t>006</t>
  </si>
  <si>
    <t>010</t>
  </si>
  <si>
    <t>019</t>
  </si>
  <si>
    <t>020</t>
  </si>
  <si>
    <t>022</t>
  </si>
  <si>
    <t>023</t>
  </si>
  <si>
    <t>026</t>
  </si>
  <si>
    <t>028</t>
  </si>
  <si>
    <t>029</t>
  </si>
  <si>
    <t>034</t>
  </si>
  <si>
    <t>038</t>
  </si>
  <si>
    <t>039</t>
  </si>
  <si>
    <t>041</t>
  </si>
  <si>
    <t>043</t>
  </si>
  <si>
    <t>044</t>
  </si>
  <si>
    <t>045</t>
  </si>
  <si>
    <t>046</t>
  </si>
  <si>
    <t>048</t>
  </si>
  <si>
    <t>049</t>
  </si>
  <si>
    <t>050</t>
  </si>
  <si>
    <t>051</t>
  </si>
  <si>
    <t>052</t>
  </si>
  <si>
    <t>054</t>
  </si>
  <si>
    <t>055</t>
  </si>
  <si>
    <t>056</t>
  </si>
  <si>
    <t>057</t>
  </si>
  <si>
    <t>058</t>
  </si>
  <si>
    <t>060</t>
  </si>
  <si>
    <t>061</t>
  </si>
  <si>
    <t>065</t>
  </si>
  <si>
    <t>066</t>
  </si>
  <si>
    <t>068</t>
  </si>
  <si>
    <t>069</t>
  </si>
  <si>
    <t>070</t>
  </si>
  <si>
    <t>071</t>
  </si>
  <si>
    <t>072</t>
  </si>
  <si>
    <t>074</t>
  </si>
  <si>
    <t>075</t>
  </si>
  <si>
    <t>076</t>
  </si>
  <si>
    <t>077</t>
  </si>
  <si>
    <t>081</t>
  </si>
  <si>
    <t>082</t>
  </si>
  <si>
    <t>083</t>
  </si>
  <si>
    <t>084</t>
  </si>
  <si>
    <t>085</t>
  </si>
  <si>
    <t>086</t>
  </si>
  <si>
    <t>087</t>
  </si>
  <si>
    <t>088</t>
  </si>
  <si>
    <t>089</t>
  </si>
  <si>
    <t>090</t>
  </si>
  <si>
    <t>093</t>
  </si>
  <si>
    <t>094</t>
  </si>
  <si>
    <t>095</t>
  </si>
  <si>
    <t>096</t>
  </si>
  <si>
    <t>097</t>
  </si>
  <si>
    <t>099</t>
  </si>
  <si>
    <t>103</t>
  </si>
  <si>
    <t>105</t>
  </si>
  <si>
    <t>110</t>
  </si>
  <si>
    <t>113</t>
  </si>
  <si>
    <t>114</t>
  </si>
  <si>
    <t>115</t>
  </si>
  <si>
    <t>117</t>
  </si>
  <si>
    <t>118</t>
  </si>
  <si>
    <t>120</t>
  </si>
  <si>
    <t>122</t>
  </si>
  <si>
    <t>123</t>
  </si>
  <si>
    <t>124</t>
  </si>
  <si>
    <t>126</t>
  </si>
  <si>
    <t>127</t>
  </si>
  <si>
    <t>130</t>
  </si>
  <si>
    <t>131</t>
  </si>
  <si>
    <t>132</t>
  </si>
  <si>
    <t>133</t>
  </si>
  <si>
    <t>134</t>
  </si>
  <si>
    <t>135</t>
  </si>
  <si>
    <t>136</t>
  </si>
  <si>
    <t>139</t>
  </si>
  <si>
    <t>140</t>
  </si>
  <si>
    <t>142</t>
  </si>
  <si>
    <t>143</t>
  </si>
  <si>
    <t>145</t>
  </si>
  <si>
    <t>146</t>
  </si>
  <si>
    <t>147</t>
  </si>
  <si>
    <t>150</t>
  </si>
  <si>
    <t>151</t>
  </si>
  <si>
    <t>152</t>
  </si>
  <si>
    <t>154</t>
  </si>
  <si>
    <t>157</t>
  </si>
  <si>
    <t>158</t>
  </si>
  <si>
    <t>159</t>
  </si>
  <si>
    <t>161</t>
  </si>
  <si>
    <t>165</t>
  </si>
  <si>
    <t>166</t>
  </si>
  <si>
    <t>167</t>
  </si>
  <si>
    <t>168</t>
  </si>
  <si>
    <t>169</t>
  </si>
  <si>
    <t>173</t>
  </si>
  <si>
    <t>174</t>
  </si>
  <si>
    <t>175</t>
  </si>
  <si>
    <t>179</t>
  </si>
  <si>
    <t>182</t>
  </si>
  <si>
    <t>185</t>
  </si>
  <si>
    <t>186</t>
  </si>
  <si>
    <t>187</t>
  </si>
  <si>
    <t>188</t>
  </si>
  <si>
    <t>189</t>
  </si>
  <si>
    <t>191</t>
  </si>
  <si>
    <t>192</t>
  </si>
  <si>
    <t>195</t>
  </si>
  <si>
    <t>196</t>
  </si>
  <si>
    <t>200</t>
  </si>
  <si>
    <t>202</t>
  </si>
  <si>
    <t>203</t>
  </si>
  <si>
    <t>205</t>
  </si>
  <si>
    <t>207</t>
  </si>
  <si>
    <t>208</t>
  </si>
  <si>
    <t>212</t>
  </si>
  <si>
    <t>213</t>
  </si>
  <si>
    <t>214</t>
  </si>
  <si>
    <t>215</t>
  </si>
  <si>
    <t>216</t>
  </si>
  <si>
    <t>217</t>
  </si>
  <si>
    <t>220</t>
  </si>
  <si>
    <t>221</t>
  </si>
  <si>
    <t>222</t>
  </si>
  <si>
    <t>224</t>
  </si>
  <si>
    <t>228</t>
  </si>
  <si>
    <t>231</t>
  </si>
  <si>
    <t>232</t>
  </si>
  <si>
    <t>233</t>
  </si>
  <si>
    <t>234</t>
  </si>
  <si>
    <t>236</t>
  </si>
  <si>
    <t>238</t>
  </si>
  <si>
    <t>240</t>
  </si>
  <si>
    <t>241</t>
  </si>
  <si>
    <t>245</t>
  </si>
  <si>
    <t>246</t>
  </si>
  <si>
    <t>248</t>
  </si>
  <si>
    <t>250</t>
  </si>
  <si>
    <t>252</t>
  </si>
  <si>
    <t>257</t>
  </si>
  <si>
    <t>260</t>
  </si>
  <si>
    <t>263</t>
  </si>
  <si>
    <t>266</t>
  </si>
  <si>
    <t>267</t>
  </si>
  <si>
    <t>268</t>
  </si>
  <si>
    <t>269</t>
  </si>
  <si>
    <t>271</t>
  </si>
  <si>
    <t>272</t>
  </si>
  <si>
    <t>273</t>
  </si>
  <si>
    <t>277</t>
  </si>
  <si>
    <t>279</t>
  </si>
  <si>
    <t>280</t>
  </si>
  <si>
    <t>283</t>
  </si>
  <si>
    <t>284</t>
  </si>
  <si>
    <t>285</t>
  </si>
  <si>
    <t>286</t>
  </si>
  <si>
    <t>287</t>
  </si>
  <si>
    <t>289</t>
  </si>
  <si>
    <t>290</t>
  </si>
  <si>
    <t>291</t>
  </si>
  <si>
    <t>295</t>
  </si>
  <si>
    <t>296</t>
  </si>
  <si>
    <t>298</t>
  </si>
  <si>
    <t>301</t>
  </si>
  <si>
    <t>303</t>
  </si>
  <si>
    <t>304</t>
  </si>
  <si>
    <t>307</t>
  </si>
  <si>
    <t>308</t>
  </si>
  <si>
    <t>310</t>
  </si>
  <si>
    <t>311</t>
  </si>
  <si>
    <t>312</t>
  </si>
  <si>
    <t>318</t>
  </si>
  <si>
    <t>319</t>
  </si>
  <si>
    <t>323</t>
  </si>
  <si>
    <t>324</t>
  </si>
  <si>
    <t>328</t>
  </si>
  <si>
    <t>332</t>
  </si>
  <si>
    <t>334</t>
  </si>
  <si>
    <t>337</t>
  </si>
  <si>
    <t>339</t>
  </si>
  <si>
    <t>341</t>
  </si>
  <si>
    <t>342</t>
  </si>
  <si>
    <t>343</t>
  </si>
  <si>
    <t>345</t>
  </si>
  <si>
    <t>348</t>
  </si>
  <si>
    <t>350</t>
  </si>
  <si>
    <t>351</t>
  </si>
  <si>
    <t xml:space="preserve"> </t>
  </si>
  <si>
    <t>001</t>
  </si>
  <si>
    <t>007</t>
  </si>
  <si>
    <t>008</t>
  </si>
  <si>
    <t>009</t>
  </si>
  <si>
    <t>011</t>
  </si>
  <si>
    <t>013</t>
  </si>
  <si>
    <t>014</t>
  </si>
  <si>
    <t>016</t>
  </si>
  <si>
    <t>017</t>
  </si>
  <si>
    <t>018</t>
  </si>
  <si>
    <t>024</t>
  </si>
  <si>
    <t>025</t>
  </si>
  <si>
    <t>027</t>
  </si>
  <si>
    <t>030</t>
  </si>
  <si>
    <t>031</t>
  </si>
  <si>
    <t>036</t>
  </si>
  <si>
    <t>037</t>
  </si>
  <si>
    <t>040</t>
  </si>
  <si>
    <t>042</t>
  </si>
  <si>
    <t>053</t>
  </si>
  <si>
    <t>059</t>
  </si>
  <si>
    <t>062</t>
  </si>
  <si>
    <t>064</t>
  </si>
  <si>
    <t>067</t>
  </si>
  <si>
    <t>078</t>
  </si>
  <si>
    <t>079</t>
  </si>
  <si>
    <t>080</t>
  </si>
  <si>
    <t>091</t>
  </si>
  <si>
    <t>092</t>
  </si>
  <si>
    <t>098</t>
  </si>
  <si>
    <t>100</t>
  </si>
  <si>
    <t>101</t>
  </si>
  <si>
    <t>102</t>
  </si>
  <si>
    <t>104</t>
  </si>
  <si>
    <t>106</t>
  </si>
  <si>
    <t>107</t>
  </si>
  <si>
    <t>111</t>
  </si>
  <si>
    <t>116</t>
  </si>
  <si>
    <t>119</t>
  </si>
  <si>
    <t>125</t>
  </si>
  <si>
    <t>128</t>
  </si>
  <si>
    <t>129</t>
  </si>
  <si>
    <t>141</t>
  </si>
  <si>
    <t>144</t>
  </si>
  <si>
    <t>148</t>
  </si>
  <si>
    <t>149</t>
  </si>
  <si>
    <t>153</t>
  </si>
  <si>
    <t>156</t>
  </si>
  <si>
    <t>160</t>
  </si>
  <si>
    <t>162</t>
  </si>
  <si>
    <t>164</t>
  </si>
  <si>
    <t>170</t>
  </si>
  <si>
    <t>171</t>
  </si>
  <si>
    <t>172</t>
  </si>
  <si>
    <t>177</t>
  </si>
  <si>
    <t>178</t>
  </si>
  <si>
    <t>180</t>
  </si>
  <si>
    <t>181</t>
  </si>
  <si>
    <t>183</t>
  </si>
  <si>
    <t>184</t>
  </si>
  <si>
    <t>198</t>
  </si>
  <si>
    <t>199</t>
  </si>
  <si>
    <t>206</t>
  </si>
  <si>
    <t>209</t>
  </si>
  <si>
    <t>210</t>
  </si>
  <si>
    <t>211</t>
  </si>
  <si>
    <t>218</t>
  </si>
  <si>
    <t>219</t>
  </si>
  <si>
    <t>227</t>
  </si>
  <si>
    <t>229</t>
  </si>
  <si>
    <t>230</t>
  </si>
  <si>
    <t>237</t>
  </si>
  <si>
    <t>239</t>
  </si>
  <si>
    <t>243</t>
  </si>
  <si>
    <t>244</t>
  </si>
  <si>
    <t>247</t>
  </si>
  <si>
    <t>249</t>
  </si>
  <si>
    <t>251</t>
  </si>
  <si>
    <t>253</t>
  </si>
  <si>
    <t>254</t>
  </si>
  <si>
    <t>258</t>
  </si>
  <si>
    <t>259</t>
  </si>
  <si>
    <t>261</t>
  </si>
  <si>
    <t>264</t>
  </si>
  <si>
    <t>265</t>
  </si>
  <si>
    <t>270</t>
  </si>
  <si>
    <t>275</t>
  </si>
  <si>
    <t>276</t>
  </si>
  <si>
    <t>281</t>
  </si>
  <si>
    <t>282</t>
  </si>
  <si>
    <t>292</t>
  </si>
  <si>
    <t>293</t>
  </si>
  <si>
    <t>299</t>
  </si>
  <si>
    <t>300</t>
  </si>
  <si>
    <t>302</t>
  </si>
  <si>
    <t>305</t>
  </si>
  <si>
    <t>309</t>
  </si>
  <si>
    <t>315</t>
  </si>
  <si>
    <t>316</t>
  </si>
  <si>
    <t>317</t>
  </si>
  <si>
    <t>320</t>
  </si>
  <si>
    <t>321</t>
  </si>
  <si>
    <t>322</t>
  </si>
  <si>
    <t>325</t>
  </si>
  <si>
    <t>326</t>
  </si>
  <si>
    <t>327</t>
  </si>
  <si>
    <t>329</t>
  </si>
  <si>
    <t>330</t>
  </si>
  <si>
    <t>331</t>
  </si>
  <si>
    <t>333</t>
  </si>
  <si>
    <t>335</t>
  </si>
  <si>
    <t>336</t>
  </si>
  <si>
    <t>338</t>
  </si>
  <si>
    <t>340</t>
  </si>
  <si>
    <t>344</t>
  </si>
  <si>
    <t>346</t>
  </si>
  <si>
    <t>349</t>
  </si>
  <si>
    <t>012</t>
  </si>
  <si>
    <t>021</t>
  </si>
  <si>
    <t>032</t>
  </si>
  <si>
    <t>033</t>
  </si>
  <si>
    <t>035</t>
  </si>
  <si>
    <t>047</t>
  </si>
  <si>
    <t>063</t>
  </si>
  <si>
    <t>073</t>
  </si>
  <si>
    <t>108</t>
  </si>
  <si>
    <t>112</t>
  </si>
  <si>
    <t>121</t>
  </si>
  <si>
    <t>137</t>
  </si>
  <si>
    <t>138</t>
  </si>
  <si>
    <t>155</t>
  </si>
  <si>
    <t>163</t>
  </si>
  <si>
    <t>176</t>
  </si>
  <si>
    <t>193</t>
  </si>
  <si>
    <t>194</t>
  </si>
  <si>
    <t>197</t>
  </si>
  <si>
    <t>201</t>
  </si>
  <si>
    <t>204</t>
  </si>
  <si>
    <t>225</t>
  </si>
  <si>
    <t>235</t>
  </si>
  <si>
    <t>242</t>
  </si>
  <si>
    <t>262</t>
  </si>
  <si>
    <t>274</t>
  </si>
  <si>
    <t>278</t>
  </si>
  <si>
    <t>288</t>
  </si>
  <si>
    <t>297</t>
  </si>
  <si>
    <t>306</t>
  </si>
  <si>
    <t>313</t>
  </si>
  <si>
    <t>314</t>
  </si>
  <si>
    <t>347</t>
  </si>
  <si>
    <t>The goal is to get the monthly housing cost below the target housing cost.  Change the orange box until the two yellow boxes align.  You may also change the assumptions made in the blue boxes if appropriate.  Use the income limit that corresponds to the applicable MSA and household size (1 greater than the units per bedroom).</t>
  </si>
  <si>
    <t>Condo/HOA fees (if applicable)</t>
  </si>
  <si>
    <t>Target Housing Cost (80%AMI)</t>
  </si>
  <si>
    <t>Target Housing Cost (70%AMI)</t>
  </si>
  <si>
    <t>Springfield, MA MSA</t>
  </si>
  <si>
    <t>Barnstable Town, MA MSA - 12700</t>
  </si>
  <si>
    <t>---------------------METROPOLITAN AREA------------------------------- -----------------Components of FMR AREA within STATE----------------</t>
  </si>
  <si>
    <t>CBSA: Barnstable Town, MA MSA - METRO12700M12700</t>
  </si>
  <si>
    <t>001-Barnstable County, MA Barnstable Town city, Bourne town, Brewster town, Chatham town,</t>
  </si>
  <si>
    <t>Dennis town, Eastham town, Falmouth town, Harwich town,</t>
  </si>
  <si>
    <t>Mashpee town, Orleans town, Provincetown town, Sandwich town,</t>
  </si>
  <si>
    <t>Truro town, Wellfleet town, Yarmouth town</t>
  </si>
  <si>
    <t>SA: Boston-Cambridge-Quincy, MA-NH HMFA - METRO14460MM1120</t>
  </si>
  <si>
    <t>009-Essex County, MA Amesbury town, Beverly city, Danvers town, Essex town,</t>
  </si>
  <si>
    <t>Gloucester city, Hamilton town, Ipswich town, Lynn city,</t>
  </si>
  <si>
    <t>Lynnfield town, Manchester-by-the-Sea town, Marblehead town,</t>
  </si>
  <si>
    <t>Middleton town, Nahant town, Newbury town, Newburyport city,</t>
  </si>
  <si>
    <t>Peabody city, Rockport town, Rowley town, Salem city,</t>
  </si>
  <si>
    <t>Salisbury town, Saugus town, Swampscott town, Topsfield town,</t>
  </si>
  <si>
    <t>Wenham town</t>
  </si>
  <si>
    <t>017-Middlesex County, MA Acton town, Arlington town, Ashby town, Ashland town, Ayer town,</t>
  </si>
  <si>
    <t>Bedford town, Belmont town, Boxborough town, Burlington town,</t>
  </si>
  <si>
    <t>Cambridge city, Carlisle town, Concord town, Everett city,</t>
  </si>
  <si>
    <t>Framingham town, Holliston town, Hopkinton town, Hudson town,</t>
  </si>
  <si>
    <t>Lexington town, Lincoln town, Littleton town, Malden city,</t>
  </si>
  <si>
    <t>Marlborough city, Maynard town, Medford city, Melrose city,</t>
  </si>
  <si>
    <t>Natick town, Newton city, North Reading town, Reading town,</t>
  </si>
  <si>
    <t>Sherborn town, Shirley town, Somerville city, Stoneham town,</t>
  </si>
  <si>
    <t>Stow town, Sudbury town, Townsend town, Wakefield town,</t>
  </si>
  <si>
    <t>Waltham city, Watertown city, Wayland town, Weston town,</t>
  </si>
  <si>
    <t>Wilmington town, Winchester town, Woburn city</t>
  </si>
  <si>
    <t>021-Norfolk County, MA Bellingham town, Braintree town, Brookline town, Canton town,</t>
  </si>
  <si>
    <t>Cohasset town, Dedham town, Dover town, Foxborough town,</t>
  </si>
  <si>
    <t>Franklin city, Holbrook town, Medfield town, Medway town,</t>
  </si>
  <si>
    <t>Millis town, Milton town, Needham town, Norfolk town,</t>
  </si>
  <si>
    <t>Norwood town, Plainville town, Quincy city, Randolph town,</t>
  </si>
  <si>
    <t>Sharon town, Stoughton town, Walpole town, Wellesley town,</t>
  </si>
  <si>
    <t>Westwood town, Weymouth town, Wrentham town</t>
  </si>
  <si>
    <t>023-Plymouth County, MA Carver town, Duxbury town, Hanover town, Hingham town,</t>
  </si>
  <si>
    <t>Hull town, Kingston town, Marshfield town, Norwell town,</t>
  </si>
  <si>
    <t>Pembroke town, Plymouth town, Rockland town, Scituate town,</t>
  </si>
  <si>
    <t>Wareham town</t>
  </si>
  <si>
    <t>025-Suffolk County, MA Boston city, Chelsea city, Revere city, Winthrop town</t>
  </si>
  <si>
    <t>SA: Brockton, MA HMFA - METRO14460MM1200</t>
  </si>
  <si>
    <t>021-Norfolk County, MA Avon town</t>
  </si>
  <si>
    <t>023-Plymouth County, MA Abington town, Bridgewater town, Brockton city,</t>
  </si>
  <si>
    <t>East Bridgewater town, Halifax town, Hanson town,</t>
  </si>
  <si>
    <t>Lakeville town, Marion town, Mattapoisett town,</t>
  </si>
  <si>
    <t>Middleborough town, Plympton town, Rochester town,</t>
  </si>
  <si>
    <t>West Bridgewater town, Whitman town</t>
  </si>
  <si>
    <t>SA: Lawrence, MA-NH HMFA - METRO14460MM4160</t>
  </si>
  <si>
    <t>009-Essex County, MA Andover town, Boxford town, Georgetown town, Groveland town,</t>
  </si>
  <si>
    <t>Haverhill city, Lawrence city, Merrimac town, Methuen city,</t>
  </si>
  <si>
    <t>North Andover town, West Newbury town</t>
  </si>
  <si>
    <t>SA: Lowell, MA HMFA - METRO14460MM4560</t>
  </si>
  <si>
    <t>017-Middlesex County, MA Billerica town, Chelmsford town, Dracut town, Dunstable town,</t>
  </si>
  <si>
    <t>Groton town, Lowell city, Pepperell town, Tewksbury town,</t>
  </si>
  <si>
    <t>Tyngsborough town, Westford town</t>
  </si>
  <si>
    <t>SA: Berkshire County, MA (part) HMFA - METRO38340N25003</t>
  </si>
  <si>
    <t>003-Berkshire County, MA Alford town, Becket town, Clarksburg town, Egremont town,</t>
  </si>
  <si>
    <t>Florida town, Great Barrington town, Hancock town,</t>
  </si>
  <si>
    <t>Monterey town, Mount Washington town, New Ashford town,</t>
  </si>
  <si>
    <t>New Marlborough town, North Adams city, Otis town, Peru town,</t>
  </si>
  <si>
    <t>Sandisfield town, Savoy town, Sheffield town, Tyringham town,</t>
  </si>
  <si>
    <t>Washington town, West Stockbridge town, Williamstown town,</t>
  </si>
  <si>
    <t>Windsor town</t>
  </si>
  <si>
    <t>CBSA: Pittsfield, MA HMFA - METRO38340M38340</t>
  </si>
  <si>
    <t>003-Berkshire County, MA Adams town, Cheshire town, Dalton town, Hinsdale town,</t>
  </si>
  <si>
    <t>Lanesborough town, Lee town, Lenox town, Pittsfield city,</t>
  </si>
  <si>
    <t>Richmond town, Stockbridge town</t>
  </si>
  <si>
    <t>SA: Easton-Raynham, MA HMFA - METRO39300MM1200</t>
  </si>
  <si>
    <t>005-Bristol County, MA Easton town, Raynham town</t>
  </si>
  <si>
    <t>SA: New Bedford, MA HMFA - METRO39300MM5400</t>
  </si>
  <si>
    <t>005-Bristol County, MA Acushnet town, Dartmouth town, Fairhaven town, Freetown town,</t>
  </si>
  <si>
    <t>New Bedford city</t>
  </si>
  <si>
    <t>CBSA: Providence-Fall River, RI-MA HMFA - METRO39300M39300</t>
  </si>
  <si>
    <t>005-Bristol County, MA Attleboro city, Fall River city, North Attleborough town,</t>
  </si>
  <si>
    <t>Rehoboth town, Seekonk town, Somerset town, Swansea town,</t>
  </si>
  <si>
    <t>Westport town</t>
  </si>
  <si>
    <t>SA: Taunton-Mansfield-Norton, MA HMFA - METRO39300MM1120</t>
  </si>
  <si>
    <t>005-Bristol County, MA Berkley town, Dighton town, Mansfield town, Norton town,</t>
  </si>
  <si>
    <t>Taunton city</t>
  </si>
  <si>
    <t>SA: Franklin County, MA (part) HMFA - METRO44140N25011</t>
  </si>
  <si>
    <t>011-Franklin County, MA Ashfield town, Bernardston town, Buckland town, Charlemont town,</t>
  </si>
  <si>
    <t>Colrain town, Conway town, Deerfield town, Erving town,</t>
  </si>
  <si>
    <t>Gill town, Greenfield town, Hawley town, Heath town,</t>
  </si>
  <si>
    <t>Leverett town, Leyden town, Monroe town, Montague town,</t>
  </si>
  <si>
    <t>New Salem town, Northfield town, Orange town, Rowe town,</t>
  </si>
  <si>
    <t>Shelburne town, Shutesbury town, Warwick town, Wendell town,</t>
  </si>
  <si>
    <t>Whately town</t>
  </si>
  <si>
    <t>CBSA: Springfield, MA HMFA - METRO44140M44140</t>
  </si>
  <si>
    <t>011-Franklin County, MA Sunderland town</t>
  </si>
  <si>
    <t>013-Hampden County, MA Agawam city, Blandford town, Brimfield town, Chester town,</t>
  </si>
  <si>
    <t>Chicopee city, East Longmeadow town, Granville town,</t>
  </si>
  <si>
    <t>Hampden town, Holland town, Holyoke city, Longmeadow town,</t>
  </si>
  <si>
    <t>Ludlow town, Monson town, Montgomery town, Palmer town,</t>
  </si>
  <si>
    <t>Russell town, Southwick town, Springfield city, Tolland town,</t>
  </si>
  <si>
    <t>Wales town, Westfield city, West Springfield town,</t>
  </si>
  <si>
    <t>Wilbraham town</t>
  </si>
  <si>
    <t>015-Hampshire County, MA Amherst town, Belchertown town, Chesterfield town,</t>
  </si>
  <si>
    <t>Cummington town, Easthampton city, Goshen town, Granby town,</t>
  </si>
  <si>
    <t>Hadley town, Hatfield town, Huntington town, Middlefield town,</t>
  </si>
  <si>
    <t>Northampton city, Pelham town, Plainfield town,</t>
  </si>
  <si>
    <t>Southampton town, South Hadley town, Ware town,</t>
  </si>
  <si>
    <t>Westhampton town, Williamsburg town, Worthington town</t>
  </si>
  <si>
    <t>SA: Eastern Worcester County, MA HMFA - METRO49340MM1120</t>
  </si>
  <si>
    <t>027-Worcester County, MA Berlin town, Blackstone town, Bolton town, Harvard town,</t>
  </si>
  <si>
    <t>Hopedale town, Lancaster town, Mendon town, Milford town,</t>
  </si>
  <si>
    <t>Millville town, Southborough town, Upton town</t>
  </si>
  <si>
    <t>SA: Fitchburg-Leominster, MA HMFA - METRO49340MM2600</t>
  </si>
  <si>
    <t>027-Worcester County, MA Ashburnham town, Fitchburg city, Gardner city, Leominster city,</t>
  </si>
  <si>
    <t>Lunenburg town, Templeton town, Westminster town,</t>
  </si>
  <si>
    <t>Winchendon town</t>
  </si>
  <si>
    <t>SA: Western Worcester County, MA HMFA - METRO49340N25027</t>
  </si>
  <si>
    <t>027-Worcester County, MA Athol town, Hardwick town, Hubbardston town, New Braintree town,</t>
  </si>
  <si>
    <t>Petersham town, Phillipston town, Royalston town, Warren town</t>
  </si>
  <si>
    <t>CBSA: Worcester, MA HMFA - METRO49340M49340</t>
  </si>
  <si>
    <t>027-Worcester County, MA Auburn town, Barre town, Boylston town, Brookfield town,</t>
  </si>
  <si>
    <t>Charlton town, Clinton town, Douglas town, Dudley town,</t>
  </si>
  <si>
    <t>East Brookfield town, Grafton town, Holden town, Leicester town,</t>
  </si>
  <si>
    <t>Millbury town, Northborough town, Northbridge town,</t>
  </si>
  <si>
    <t>North Brookfield town, Oakham town, Oxford town, Paxton town,</t>
  </si>
  <si>
    <t>Princeton town, Rutland town, Shrewsbury town, Southbridge town,</t>
  </si>
  <si>
    <t>Spencer town, Sterling town, Sturbridge town, Sutton town,</t>
  </si>
  <si>
    <t>Uxbridge town, Webster town, Westborough town,</t>
  </si>
  <si>
    <t>West Boylston town, West Brookfield town, Worcester city</t>
  </si>
  <si>
    <t>Oak Bluffs town, Tisbury town, West Tisbury town</t>
  </si>
  <si>
    <t>"-------------------NONMETROPOLITAN COUNTIES---------------------------- ---------------Towns within nonmetropolitan counties----</t>
  </si>
  <si>
    <t>...........................................................Aquinnah town, Chilmark town, Edgartown town, Gosnold town,</t>
  </si>
  <si>
    <t>007-Dukes County</t>
  </si>
  <si>
    <t>.................................................... Nantucket town</t>
  </si>
  <si>
    <t>019-Nantucket County</t>
  </si>
  <si>
    <t>Fiscal Year</t>
  </si>
  <si>
    <t>Residential Tax Rate</t>
  </si>
  <si>
    <t>Abington</t>
  </si>
  <si>
    <t>Acton</t>
  </si>
  <si>
    <t>Acushnet</t>
  </si>
  <si>
    <t>Adams</t>
  </si>
  <si>
    <t>Agawam</t>
  </si>
  <si>
    <t>Alford</t>
  </si>
  <si>
    <t>Amesbury</t>
  </si>
  <si>
    <t>Amherst</t>
  </si>
  <si>
    <t>Andover</t>
  </si>
  <si>
    <t>Arlington</t>
  </si>
  <si>
    <t>Ashburnham</t>
  </si>
  <si>
    <t>Ashby</t>
  </si>
  <si>
    <t>Ashfield</t>
  </si>
  <si>
    <t>Ashland</t>
  </si>
  <si>
    <t>Attleboro</t>
  </si>
  <si>
    <t>Auburn</t>
  </si>
  <si>
    <t>Avon</t>
  </si>
  <si>
    <t>Ayer</t>
  </si>
  <si>
    <t>Barnstable</t>
  </si>
  <si>
    <t>Barre</t>
  </si>
  <si>
    <t>Becket</t>
  </si>
  <si>
    <t>Bedford</t>
  </si>
  <si>
    <t>Belchertown</t>
  </si>
  <si>
    <t>Bellingham</t>
  </si>
  <si>
    <t>Belmont</t>
  </si>
  <si>
    <t>Berlin</t>
  </si>
  <si>
    <t>Bernardston</t>
  </si>
  <si>
    <t>Beverly</t>
  </si>
  <si>
    <t>Billerica</t>
  </si>
  <si>
    <t>Blackstone</t>
  </si>
  <si>
    <t>Blandford</t>
  </si>
  <si>
    <t>Bolton</t>
  </si>
  <si>
    <t>Boston</t>
  </si>
  <si>
    <t>Bourne</t>
  </si>
  <si>
    <t>Boxborough</t>
  </si>
  <si>
    <t>Boxford</t>
  </si>
  <si>
    <t>Boylston</t>
  </si>
  <si>
    <t>Braintree</t>
  </si>
  <si>
    <t>Brewster</t>
  </si>
  <si>
    <t>Bridgewater</t>
  </si>
  <si>
    <t>Brimfield</t>
  </si>
  <si>
    <t>Brockton</t>
  </si>
  <si>
    <t>Brookfield</t>
  </si>
  <si>
    <t>Brookline</t>
  </si>
  <si>
    <t>Buckland</t>
  </si>
  <si>
    <t>Burlington</t>
  </si>
  <si>
    <t>Cambridge</t>
  </si>
  <si>
    <t>Canton</t>
  </si>
  <si>
    <t>Carlisle</t>
  </si>
  <si>
    <t>Carver</t>
  </si>
  <si>
    <t>Charlemont</t>
  </si>
  <si>
    <t>Charlton</t>
  </si>
  <si>
    <t>Chelmsford</t>
  </si>
  <si>
    <t>Chelsea</t>
  </si>
  <si>
    <t>Cheshire</t>
  </si>
  <si>
    <t>Chester</t>
  </si>
  <si>
    <t>Chesterfield</t>
  </si>
  <si>
    <t>Chicopee</t>
  </si>
  <si>
    <t>Chilmark</t>
  </si>
  <si>
    <t>Clarksburg</t>
  </si>
  <si>
    <t>Clinton</t>
  </si>
  <si>
    <t>Cohasset</t>
  </si>
  <si>
    <t>Colrain</t>
  </si>
  <si>
    <t>Concord</t>
  </si>
  <si>
    <t>Conway</t>
  </si>
  <si>
    <t>Cummington</t>
  </si>
  <si>
    <t>Dalton</t>
  </si>
  <si>
    <t>Danvers</t>
  </si>
  <si>
    <t>Dartmouth</t>
  </si>
  <si>
    <t>Dedham</t>
  </si>
  <si>
    <t>Deerfield</t>
  </si>
  <si>
    <t>Dennis</t>
  </si>
  <si>
    <t>Dighton</t>
  </si>
  <si>
    <t>Douglas</t>
  </si>
  <si>
    <t>Dover</t>
  </si>
  <si>
    <t>Dracut</t>
  </si>
  <si>
    <t>Dudley</t>
  </si>
  <si>
    <t>Dunstable</t>
  </si>
  <si>
    <t>Duxbury</t>
  </si>
  <si>
    <t>East Bridgewater</t>
  </si>
  <si>
    <t>East Brookfield</t>
  </si>
  <si>
    <t>East Longmeadow</t>
  </si>
  <si>
    <t>Eastham</t>
  </si>
  <si>
    <t>Easthampton</t>
  </si>
  <si>
    <t>Easton</t>
  </si>
  <si>
    <t>Edgartown</t>
  </si>
  <si>
    <t>Egremont</t>
  </si>
  <si>
    <t>Erving</t>
  </si>
  <si>
    <t>Essex</t>
  </si>
  <si>
    <t>Everett</t>
  </si>
  <si>
    <t>Fairhaven</t>
  </si>
  <si>
    <t>Fall River</t>
  </si>
  <si>
    <t>Falmouth</t>
  </si>
  <si>
    <t>Fitchburg</t>
  </si>
  <si>
    <t>Florida</t>
  </si>
  <si>
    <t>Foxborough</t>
  </si>
  <si>
    <t>Framingham</t>
  </si>
  <si>
    <t>Franklin</t>
  </si>
  <si>
    <t>Freetown</t>
  </si>
  <si>
    <t>Gardner</t>
  </si>
  <si>
    <t>Aquinnah</t>
  </si>
  <si>
    <t>Georgetown</t>
  </si>
  <si>
    <t>Gill</t>
  </si>
  <si>
    <t>Gloucester</t>
  </si>
  <si>
    <t>Goshen</t>
  </si>
  <si>
    <t>Grafton</t>
  </si>
  <si>
    <t>Granby</t>
  </si>
  <si>
    <t>Granville</t>
  </si>
  <si>
    <t>Great Barrington</t>
  </si>
  <si>
    <t>Greenfield</t>
  </si>
  <si>
    <t>Groton</t>
  </si>
  <si>
    <t>Groveland</t>
  </si>
  <si>
    <t>Hadley</t>
  </si>
  <si>
    <t>Halifax</t>
  </si>
  <si>
    <t>Hamilton</t>
  </si>
  <si>
    <t>Hampden</t>
  </si>
  <si>
    <t>Hancock</t>
  </si>
  <si>
    <t>Hanover</t>
  </si>
  <si>
    <t>Hanson</t>
  </si>
  <si>
    <t>Hardwick</t>
  </si>
  <si>
    <t>Harvard</t>
  </si>
  <si>
    <t>Harwich</t>
  </si>
  <si>
    <t>Hatfield</t>
  </si>
  <si>
    <t>Haverhill</t>
  </si>
  <si>
    <t>Hawley</t>
  </si>
  <si>
    <t>Heath</t>
  </si>
  <si>
    <t>Hingham</t>
  </si>
  <si>
    <t>Hinsdale</t>
  </si>
  <si>
    <t>Holbrook</t>
  </si>
  <si>
    <t>Holden</t>
  </si>
  <si>
    <t>Holland</t>
  </si>
  <si>
    <t>Holliston</t>
  </si>
  <si>
    <t>Holyoke</t>
  </si>
  <si>
    <t>Hopedale</t>
  </si>
  <si>
    <t>Hopkinton</t>
  </si>
  <si>
    <t>Hubbardston</t>
  </si>
  <si>
    <t>Hudson</t>
  </si>
  <si>
    <t>Hull</t>
  </si>
  <si>
    <t>Huntington</t>
  </si>
  <si>
    <t>Ipswich</t>
  </si>
  <si>
    <t>Kingston</t>
  </si>
  <si>
    <t>Lakeville</t>
  </si>
  <si>
    <t>Lancaster</t>
  </si>
  <si>
    <t>Lanesborough</t>
  </si>
  <si>
    <t>Lawrence</t>
  </si>
  <si>
    <t>Lee</t>
  </si>
  <si>
    <t>Leicester</t>
  </si>
  <si>
    <t>Lenox</t>
  </si>
  <si>
    <t>Leominster</t>
  </si>
  <si>
    <t>Leverett</t>
  </si>
  <si>
    <t>Lexington</t>
  </si>
  <si>
    <t>Leyden</t>
  </si>
  <si>
    <t>Lincoln</t>
  </si>
  <si>
    <t>Littleton</t>
  </si>
  <si>
    <t>Longmeadow</t>
  </si>
  <si>
    <t>Lowell</t>
  </si>
  <si>
    <t>Ludlow</t>
  </si>
  <si>
    <t>Lunenburg</t>
  </si>
  <si>
    <t>Lynn</t>
  </si>
  <si>
    <t>Lynnfield</t>
  </si>
  <si>
    <t>Malden</t>
  </si>
  <si>
    <t>Manchester By The Sea</t>
  </si>
  <si>
    <t>Mansfield</t>
  </si>
  <si>
    <t>Marblehead</t>
  </si>
  <si>
    <t>Marion</t>
  </si>
  <si>
    <t>Marlborough</t>
  </si>
  <si>
    <t>Marshfield</t>
  </si>
  <si>
    <t>Mashpee</t>
  </si>
  <si>
    <t>Mattapoisett</t>
  </si>
  <si>
    <t>Maynard</t>
  </si>
  <si>
    <t>Medfield</t>
  </si>
  <si>
    <t>Medford</t>
  </si>
  <si>
    <t>Medway</t>
  </si>
  <si>
    <t>Melrose</t>
  </si>
  <si>
    <t>Mendon</t>
  </si>
  <si>
    <t>Merrimac</t>
  </si>
  <si>
    <t>Methuen</t>
  </si>
  <si>
    <t>Middleborough</t>
  </si>
  <si>
    <t>Middlefield</t>
  </si>
  <si>
    <t>Middleton</t>
  </si>
  <si>
    <t>Milford</t>
  </si>
  <si>
    <t>Millbury</t>
  </si>
  <si>
    <t>Millis</t>
  </si>
  <si>
    <t>Millville</t>
  </si>
  <si>
    <t>Milton</t>
  </si>
  <si>
    <t>Monson</t>
  </si>
  <si>
    <t>Montague</t>
  </si>
  <si>
    <t>Monterey</t>
  </si>
  <si>
    <t>Montgomery</t>
  </si>
  <si>
    <t>Mount Washington</t>
  </si>
  <si>
    <t>Nahant</t>
  </si>
  <si>
    <t>Natick</t>
  </si>
  <si>
    <t>Needham</t>
  </si>
  <si>
    <t>New Ashford</t>
  </si>
  <si>
    <t>New Bedford</t>
  </si>
  <si>
    <t>New Braintree</t>
  </si>
  <si>
    <t>New Marlborough</t>
  </si>
  <si>
    <t>New Salem</t>
  </si>
  <si>
    <t>Newbury</t>
  </si>
  <si>
    <t>Newburyport</t>
  </si>
  <si>
    <t>Newton</t>
  </si>
  <si>
    <t>Norfolk</t>
  </si>
  <si>
    <t>North Adams</t>
  </si>
  <si>
    <t>North Andover</t>
  </si>
  <si>
    <t>North Attleborough</t>
  </si>
  <si>
    <t>North Brookfield</t>
  </si>
  <si>
    <t>North Reading</t>
  </si>
  <si>
    <t>Northampton</t>
  </si>
  <si>
    <t>Northborough</t>
  </si>
  <si>
    <t>Northbridge</t>
  </si>
  <si>
    <t>Norton</t>
  </si>
  <si>
    <t>Norwell</t>
  </si>
  <si>
    <t>Norwood</t>
  </si>
  <si>
    <t>Oak Bluffs</t>
  </si>
  <si>
    <t>Oakham</t>
  </si>
  <si>
    <t>Orleans</t>
  </si>
  <si>
    <t>Palmer</t>
  </si>
  <si>
    <t>Paxton</t>
  </si>
  <si>
    <t>Peabody</t>
  </si>
  <si>
    <t>Pelham</t>
  </si>
  <si>
    <t>Pembroke</t>
  </si>
  <si>
    <t>Pepperell</t>
  </si>
  <si>
    <t>Peru</t>
  </si>
  <si>
    <t>Petersham</t>
  </si>
  <si>
    <t>Phillipston</t>
  </si>
  <si>
    <t>Pittsfield</t>
  </si>
  <si>
    <t>Plymouth</t>
  </si>
  <si>
    <t>Plympton</t>
  </si>
  <si>
    <t>Princeton</t>
  </si>
  <si>
    <t>Quincy</t>
  </si>
  <si>
    <t>Randolph</t>
  </si>
  <si>
    <t>Raynham</t>
  </si>
  <si>
    <t>Reading</t>
  </si>
  <si>
    <t>Rehoboth</t>
  </si>
  <si>
    <t>Revere</t>
  </si>
  <si>
    <t>Richmond</t>
  </si>
  <si>
    <t>Rochester</t>
  </si>
  <si>
    <t>Rockland</t>
  </si>
  <si>
    <t>Rockport</t>
  </si>
  <si>
    <t>Rowe</t>
  </si>
  <si>
    <t>Rowley</t>
  </si>
  <si>
    <t>Rutland</t>
  </si>
  <si>
    <t>Salem</t>
  </si>
  <si>
    <t>Salisbury</t>
  </si>
  <si>
    <t>Sandisfield</t>
  </si>
  <si>
    <t>Sandwich</t>
  </si>
  <si>
    <t>Saugus</t>
  </si>
  <si>
    <t>Scituate</t>
  </si>
  <si>
    <t>Seekonk</t>
  </si>
  <si>
    <t>Sharon</t>
  </si>
  <si>
    <t>Sheffield</t>
  </si>
  <si>
    <t>Shelburne</t>
  </si>
  <si>
    <t>Sherborn</t>
  </si>
  <si>
    <t>Shirley</t>
  </si>
  <si>
    <t>Shrewsbury</t>
  </si>
  <si>
    <t>Shutesbury</t>
  </si>
  <si>
    <t>Somerset</t>
  </si>
  <si>
    <t>Somerville</t>
  </si>
  <si>
    <t>South Hadley</t>
  </si>
  <si>
    <t>Southampton</t>
  </si>
  <si>
    <t>Southborough</t>
  </si>
  <si>
    <t>Southbridge</t>
  </si>
  <si>
    <t>Southwick</t>
  </si>
  <si>
    <t>Spencer</t>
  </si>
  <si>
    <t>Sterling</t>
  </si>
  <si>
    <t>Stockbridge</t>
  </si>
  <si>
    <t>Stoneham</t>
  </si>
  <si>
    <t>Stoughton</t>
  </si>
  <si>
    <t>Stow</t>
  </si>
  <si>
    <t>Sturbridge</t>
  </si>
  <si>
    <t>Sudbury</t>
  </si>
  <si>
    <t>Sunderland</t>
  </si>
  <si>
    <t>Sutton</t>
  </si>
  <si>
    <t>Swampscott</t>
  </si>
  <si>
    <t>Swansea</t>
  </si>
  <si>
    <t>Taunton</t>
  </si>
  <si>
    <t>Tewksbury</t>
  </si>
  <si>
    <t>Tisbury</t>
  </si>
  <si>
    <t>Tolland</t>
  </si>
  <si>
    <t>Topsfield</t>
  </si>
  <si>
    <t>Townsend</t>
  </si>
  <si>
    <t>Truro</t>
  </si>
  <si>
    <t>Tyngsborough</t>
  </si>
  <si>
    <t>Tyringham</t>
  </si>
  <si>
    <t>Upton</t>
  </si>
  <si>
    <t>Uxbridge</t>
  </si>
  <si>
    <t>Wakefield</t>
  </si>
  <si>
    <t>Wales</t>
  </si>
  <si>
    <t>Walpole</t>
  </si>
  <si>
    <t>Waltham</t>
  </si>
  <si>
    <t>Ware</t>
  </si>
  <si>
    <t>Wareham</t>
  </si>
  <si>
    <t>Warren</t>
  </si>
  <si>
    <t>Warwick</t>
  </si>
  <si>
    <t>Washington</t>
  </si>
  <si>
    <t>Watertown</t>
  </si>
  <si>
    <t>Wayland</t>
  </si>
  <si>
    <t>Webster</t>
  </si>
  <si>
    <t>Wellesley</t>
  </si>
  <si>
    <t>Wellfleet</t>
  </si>
  <si>
    <t>Wendell</t>
  </si>
  <si>
    <t>Wenham</t>
  </si>
  <si>
    <t>West Boylston</t>
  </si>
  <si>
    <t>West Bridgewater</t>
  </si>
  <si>
    <t>West Brookfield</t>
  </si>
  <si>
    <t>West Newbury</t>
  </si>
  <si>
    <t>West Springfield</t>
  </si>
  <si>
    <t>West Stockbridge</t>
  </si>
  <si>
    <t>West Tisbury</t>
  </si>
  <si>
    <t>Westborough</t>
  </si>
  <si>
    <t>Westfield</t>
  </si>
  <si>
    <t>Westford</t>
  </si>
  <si>
    <t>Westhampton</t>
  </si>
  <si>
    <t>Westminster</t>
  </si>
  <si>
    <t>Weston</t>
  </si>
  <si>
    <t>Westwood</t>
  </si>
  <si>
    <t>Weymouth</t>
  </si>
  <si>
    <t>Whately</t>
  </si>
  <si>
    <t>Whitman</t>
  </si>
  <si>
    <t>Wilbraham</t>
  </si>
  <si>
    <t>Williamsburg</t>
  </si>
  <si>
    <t>Williamstown</t>
  </si>
  <si>
    <t>Wilmington</t>
  </si>
  <si>
    <t>Winchendon</t>
  </si>
  <si>
    <t>Winchester</t>
  </si>
  <si>
    <t>Windsor</t>
  </si>
  <si>
    <t>Winthrop</t>
  </si>
  <si>
    <t>Woburn</t>
  </si>
  <si>
    <t>Worcester</t>
  </si>
  <si>
    <t>Worthington</t>
  </si>
  <si>
    <t>Wrentham</t>
  </si>
  <si>
    <t>Yarmouth</t>
  </si>
  <si>
    <t>Tax Rates by Class</t>
  </si>
  <si>
    <t>Berkley</t>
  </si>
  <si>
    <t>Chatham</t>
  </si>
  <si>
    <t>Nantucket</t>
  </si>
  <si>
    <t>Northfield</t>
  </si>
  <si>
    <t>Otis</t>
  </si>
  <si>
    <t>Plainfield</t>
  </si>
  <si>
    <t>Plainville</t>
  </si>
  <si>
    <t>Provincetown</t>
  </si>
  <si>
    <t>Savoy</t>
  </si>
  <si>
    <t>Springfield</t>
  </si>
  <si>
    <t>Westport</t>
  </si>
  <si>
    <t>http://www.huduser.org/portal/datasets/il/il14/area_definitions.pdf</t>
  </si>
  <si>
    <t>2014 Income Limits Area Definition</t>
  </si>
  <si>
    <t>1-Person HH</t>
  </si>
  <si>
    <t>2-Person HH</t>
  </si>
  <si>
    <t>3-Person HH</t>
  </si>
  <si>
    <t>4-Person HH</t>
  </si>
  <si>
    <t>5-Person HH</t>
  </si>
  <si>
    <t>6-Person HH</t>
  </si>
  <si>
    <t>7-Person HH</t>
  </si>
  <si>
    <t>8-Person HH</t>
  </si>
  <si>
    <t>Abington town</t>
  </si>
  <si>
    <t>Brockton, MA HUD Metro FMR Area</t>
  </si>
  <si>
    <t>Acton town</t>
  </si>
  <si>
    <t>Boston-Cambridge-Quincy, MA-NH HUD Metro FMR Area</t>
  </si>
  <si>
    <t>Acushnet town</t>
  </si>
  <si>
    <t>New Bedford, MA HUD Metro FMR Area</t>
  </si>
  <si>
    <t>Adams town</t>
  </si>
  <si>
    <t>Pittsfield, MA HUD Metro FMR Area</t>
  </si>
  <si>
    <t>Agawam Town city</t>
  </si>
  <si>
    <t>Springfield, MA HUD Metro FMR Area</t>
  </si>
  <si>
    <t>Alford town</t>
  </si>
  <si>
    <t>Berkshire County, MA (part) HUD Metro FMR Area</t>
  </si>
  <si>
    <t>Amesbury Town city</t>
  </si>
  <si>
    <t>Amherst town</t>
  </si>
  <si>
    <t>Andover town</t>
  </si>
  <si>
    <t>Lawrence, MA-NH HUD Metro FMR Area</t>
  </si>
  <si>
    <t>Aquinnah town</t>
  </si>
  <si>
    <t>Dukes County, MA</t>
  </si>
  <si>
    <t>Arlington town</t>
  </si>
  <si>
    <t>Ashburnham town</t>
  </si>
  <si>
    <t>Fitchburg-Leominster, MA HUD Metro FMR Area</t>
  </si>
  <si>
    <t>Ashby town</t>
  </si>
  <si>
    <t>Ashfield town</t>
  </si>
  <si>
    <t>Franklin County, MA (part) HUD Metro FMR Area</t>
  </si>
  <si>
    <t>Ashland town</t>
  </si>
  <si>
    <t>Athol town</t>
  </si>
  <si>
    <t>Western Worcester County, MA HUD Metro FMR Area</t>
  </si>
  <si>
    <t>Attleboro city</t>
  </si>
  <si>
    <t>Providence-Fall River, RI-MA HUD Metro FMR Area</t>
  </si>
  <si>
    <t>Auburn town</t>
  </si>
  <si>
    <t>Worcester, MA HUD Metro FMR Area</t>
  </si>
  <si>
    <t>Avon town</t>
  </si>
  <si>
    <t>Ayer town</t>
  </si>
  <si>
    <t>Barnstable Town city</t>
  </si>
  <si>
    <t>Barnstable Town, MA MSA</t>
  </si>
  <si>
    <t>Barre town</t>
  </si>
  <si>
    <t>Becket town</t>
  </si>
  <si>
    <t>Bedford town</t>
  </si>
  <si>
    <t>Belchertown town</t>
  </si>
  <si>
    <t>Bellingham town</t>
  </si>
  <si>
    <t>Belmont town</t>
  </si>
  <si>
    <t>Berkley town</t>
  </si>
  <si>
    <t>Taunton-Mansfield-Norton, MA HUD Metro FMR Area</t>
  </si>
  <si>
    <t>Berlin town</t>
  </si>
  <si>
    <t>Eastern Worcester County, MA HUD Metro FMR Area</t>
  </si>
  <si>
    <t>Bernardston town</t>
  </si>
  <si>
    <t>Beverly city</t>
  </si>
  <si>
    <t>Billerica town</t>
  </si>
  <si>
    <t>Lowell, MA HUD Metro FMR Area</t>
  </si>
  <si>
    <t>Blackstone town</t>
  </si>
  <si>
    <t>Blandford town</t>
  </si>
  <si>
    <t>Bolton town</t>
  </si>
  <si>
    <t>Boston city</t>
  </si>
  <si>
    <t>Bourne town</t>
  </si>
  <si>
    <t>Boxborough town</t>
  </si>
  <si>
    <t>Boxford town</t>
  </si>
  <si>
    <t>Boylston town</t>
  </si>
  <si>
    <t>Braintree Town city</t>
  </si>
  <si>
    <t>Brewster town</t>
  </si>
  <si>
    <t>Bridgewater town</t>
  </si>
  <si>
    <t>Brimfield town</t>
  </si>
  <si>
    <t>Brockton city</t>
  </si>
  <si>
    <t>Brookfield town</t>
  </si>
  <si>
    <t>Brookline town</t>
  </si>
  <si>
    <t>Buckland town</t>
  </si>
  <si>
    <t>Burlington town</t>
  </si>
  <si>
    <t>Cambridge city</t>
  </si>
  <si>
    <t>Canton town</t>
  </si>
  <si>
    <t>Carlisle town</t>
  </si>
  <si>
    <t>Carver town</t>
  </si>
  <si>
    <t>Charlemont town</t>
  </si>
  <si>
    <t>Charlton town</t>
  </si>
  <si>
    <t>Chatham town</t>
  </si>
  <si>
    <t>Chelmsford town</t>
  </si>
  <si>
    <t>Chelsea city</t>
  </si>
  <si>
    <t>Cheshire town</t>
  </si>
  <si>
    <t>Chester town</t>
  </si>
  <si>
    <t>Chesterfield town</t>
  </si>
  <si>
    <t>Chicopee city</t>
  </si>
  <si>
    <t>Chilmark town</t>
  </si>
  <si>
    <t>Clarksburg town</t>
  </si>
  <si>
    <t>Clinton town</t>
  </si>
  <si>
    <t>Cohasset town</t>
  </si>
  <si>
    <t>Colrain town</t>
  </si>
  <si>
    <t>Concord town</t>
  </si>
  <si>
    <t>Conway town</t>
  </si>
  <si>
    <t>Cummington town</t>
  </si>
  <si>
    <t>Dalton town</t>
  </si>
  <si>
    <t>Danvers town</t>
  </si>
  <si>
    <t>Dartmouth town</t>
  </si>
  <si>
    <t>Dedham town</t>
  </si>
  <si>
    <t>Deerfield town</t>
  </si>
  <si>
    <t>Dennis town</t>
  </si>
  <si>
    <t>Dighton town</t>
  </si>
  <si>
    <t>Douglas town</t>
  </si>
  <si>
    <t>Dover town</t>
  </si>
  <si>
    <t>Dracut town</t>
  </si>
  <si>
    <t>Dudley town</t>
  </si>
  <si>
    <t>Dunstable town</t>
  </si>
  <si>
    <t>Duxbury town</t>
  </si>
  <si>
    <t>East Bridgewater town</t>
  </si>
  <si>
    <t>East Brookfield town</t>
  </si>
  <si>
    <t>East Longmeadow town</t>
  </si>
  <si>
    <t>Eastham town</t>
  </si>
  <si>
    <t>Easthampton Town city</t>
  </si>
  <si>
    <t>Easton town</t>
  </si>
  <si>
    <t>Easton-Raynham, MA HUD Metro FMR Area</t>
  </si>
  <si>
    <t>Edgartown town</t>
  </si>
  <si>
    <t>Egremont town</t>
  </si>
  <si>
    <t>Erving town</t>
  </si>
  <si>
    <t>Essex town</t>
  </si>
  <si>
    <t>Everett city</t>
  </si>
  <si>
    <t>Fairhaven town</t>
  </si>
  <si>
    <t>Fall River city</t>
  </si>
  <si>
    <t>Falmouth town</t>
  </si>
  <si>
    <t>Fitchburg city</t>
  </si>
  <si>
    <t>Florida town</t>
  </si>
  <si>
    <t>Foxborough town</t>
  </si>
  <si>
    <t>Framingham town</t>
  </si>
  <si>
    <t>Franklin Town city</t>
  </si>
  <si>
    <t>Freetown town</t>
  </si>
  <si>
    <t>Gardner city</t>
  </si>
  <si>
    <t>Georgetown town</t>
  </si>
  <si>
    <t>Gill town</t>
  </si>
  <si>
    <t>Gloucester city</t>
  </si>
  <si>
    <t>Goshen town</t>
  </si>
  <si>
    <t>Gosnold town</t>
  </si>
  <si>
    <t>Grafton town</t>
  </si>
  <si>
    <t>Granby town</t>
  </si>
  <si>
    <t>Granville town</t>
  </si>
  <si>
    <t>Great Barrington town</t>
  </si>
  <si>
    <t>Greenfield Town city</t>
  </si>
  <si>
    <t>Groton town</t>
  </si>
  <si>
    <t>Groveland town</t>
  </si>
  <si>
    <t>Hadley town</t>
  </si>
  <si>
    <t>Halifax town</t>
  </si>
  <si>
    <t>Hamilton town</t>
  </si>
  <si>
    <t>Hampden town</t>
  </si>
  <si>
    <t>Hancock town</t>
  </si>
  <si>
    <t>Hanover town</t>
  </si>
  <si>
    <t>Hanson town</t>
  </si>
  <si>
    <t>Hardwick town</t>
  </si>
  <si>
    <t>Harvard town</t>
  </si>
  <si>
    <t>Harwich town</t>
  </si>
  <si>
    <t>Hatfield town</t>
  </si>
  <si>
    <t>Haverhill city</t>
  </si>
  <si>
    <t>Hawley town</t>
  </si>
  <si>
    <t>Heath town</t>
  </si>
  <si>
    <t>Hingham town</t>
  </si>
  <si>
    <t>Hinsdale town</t>
  </si>
  <si>
    <t>Holbrook town</t>
  </si>
  <si>
    <t>Holden town</t>
  </si>
  <si>
    <t>Holland town</t>
  </si>
  <si>
    <t>Holliston town</t>
  </si>
  <si>
    <t>Holyoke city</t>
  </si>
  <si>
    <t>Hopedale town</t>
  </si>
  <si>
    <t>Hopkinton town</t>
  </si>
  <si>
    <t>Hubbardston town</t>
  </si>
  <si>
    <t>Hudson town</t>
  </si>
  <si>
    <t>Hull town</t>
  </si>
  <si>
    <t>Huntington town</t>
  </si>
  <si>
    <t>Ipswich town</t>
  </si>
  <si>
    <t>Kingston town</t>
  </si>
  <si>
    <t>Lakeville town</t>
  </si>
  <si>
    <t>Lancaster town</t>
  </si>
  <si>
    <t>Lanesborough town</t>
  </si>
  <si>
    <t>Lawrence city</t>
  </si>
  <si>
    <t>Lee town</t>
  </si>
  <si>
    <t>Leicester town</t>
  </si>
  <si>
    <t>Lenox town</t>
  </si>
  <si>
    <t>Leominster city</t>
  </si>
  <si>
    <t>Leverett town</t>
  </si>
  <si>
    <t>Lexington town</t>
  </si>
  <si>
    <t>Leyden town</t>
  </si>
  <si>
    <t>Lincoln town</t>
  </si>
  <si>
    <t>Littleton town</t>
  </si>
  <si>
    <t>Longmeadow town</t>
  </si>
  <si>
    <t>Lowell city</t>
  </si>
  <si>
    <t>Ludlow town</t>
  </si>
  <si>
    <t>Lunenburg town</t>
  </si>
  <si>
    <t>Lynn city</t>
  </si>
  <si>
    <t>Lynnfield town</t>
  </si>
  <si>
    <t>Malden city</t>
  </si>
  <si>
    <t>Manchester-by-the-Sea town</t>
  </si>
  <si>
    <t>Mansfield town</t>
  </si>
  <si>
    <t>Marblehead town</t>
  </si>
  <si>
    <t>Marion town</t>
  </si>
  <si>
    <t>Marlborough city</t>
  </si>
  <si>
    <t>Marshfield town</t>
  </si>
  <si>
    <t>Mashpee town</t>
  </si>
  <si>
    <t>Mattapoisett town</t>
  </si>
  <si>
    <t>Maynard town</t>
  </si>
  <si>
    <t>Medfield town</t>
  </si>
  <si>
    <t>Medford city</t>
  </si>
  <si>
    <t>Medway town</t>
  </si>
  <si>
    <t>Melrose city</t>
  </si>
  <si>
    <t>Mendon town</t>
  </si>
  <si>
    <t>Merrimac town</t>
  </si>
  <si>
    <t>Methuen city</t>
  </si>
  <si>
    <t>Middleborough town</t>
  </si>
  <si>
    <t>Middlefield town</t>
  </si>
  <si>
    <t>Middleton town</t>
  </si>
  <si>
    <t>Milford town</t>
  </si>
  <si>
    <t>Millbury town</t>
  </si>
  <si>
    <t>Millis town</t>
  </si>
  <si>
    <t>Millville town</t>
  </si>
  <si>
    <t>Milton town</t>
  </si>
  <si>
    <t>Monroe town</t>
  </si>
  <si>
    <t>Monson town</t>
  </si>
  <si>
    <t>Montague town</t>
  </si>
  <si>
    <t>Monterey town</t>
  </si>
  <si>
    <t>Montgomery town</t>
  </si>
  <si>
    <t>Mount Washington town</t>
  </si>
  <si>
    <t>Nahant town</t>
  </si>
  <si>
    <t>Nantucket town</t>
  </si>
  <si>
    <t>Nantucket County, MA</t>
  </si>
  <si>
    <t>Natick town</t>
  </si>
  <si>
    <t>Needham town</t>
  </si>
  <si>
    <t>New Ashford town</t>
  </si>
  <si>
    <t>New Braintree town</t>
  </si>
  <si>
    <t>New Marlborough town</t>
  </si>
  <si>
    <t>New Salem town</t>
  </si>
  <si>
    <t>Newbury town</t>
  </si>
  <si>
    <t>Newburyport city</t>
  </si>
  <si>
    <t>Newton city</t>
  </si>
  <si>
    <t>Norfolk town</t>
  </si>
  <si>
    <t>North Adams city</t>
  </si>
  <si>
    <t>North Andover town</t>
  </si>
  <si>
    <t>North Attleborough town</t>
  </si>
  <si>
    <t>North Brookfield town</t>
  </si>
  <si>
    <t>North Reading town</t>
  </si>
  <si>
    <t>Northampton city</t>
  </si>
  <si>
    <t>Northborough town</t>
  </si>
  <si>
    <t>Northbridge town</t>
  </si>
  <si>
    <t>Northfield town</t>
  </si>
  <si>
    <t>Norton town</t>
  </si>
  <si>
    <t>Norwell town</t>
  </si>
  <si>
    <t>Norwood town</t>
  </si>
  <si>
    <t>Oak Bluffs town</t>
  </si>
  <si>
    <t>Oakham town</t>
  </si>
  <si>
    <t>Orange town</t>
  </si>
  <si>
    <t>Orleans town</t>
  </si>
  <si>
    <t>Otis town</t>
  </si>
  <si>
    <t>Oxford town</t>
  </si>
  <si>
    <t>Palmer Town city</t>
  </si>
  <si>
    <t>Paxton town</t>
  </si>
  <si>
    <t>Peabody city</t>
  </si>
  <si>
    <t>Pelham town</t>
  </si>
  <si>
    <t>Pembroke town</t>
  </si>
  <si>
    <t>Pepperell town</t>
  </si>
  <si>
    <t>Peru town</t>
  </si>
  <si>
    <t>Petersham town</t>
  </si>
  <si>
    <t>Phillipston town</t>
  </si>
  <si>
    <t>Pittsfield city</t>
  </si>
  <si>
    <t>Plainfield town</t>
  </si>
  <si>
    <t>Plainville town</t>
  </si>
  <si>
    <t>Plymouth town</t>
  </si>
  <si>
    <t>Plympton town</t>
  </si>
  <si>
    <t>Princeton town</t>
  </si>
  <si>
    <t>Provincetown town</t>
  </si>
  <si>
    <t>Quincy city</t>
  </si>
  <si>
    <t>Randolph town</t>
  </si>
  <si>
    <t>Raynham town</t>
  </si>
  <si>
    <t>Reading town</t>
  </si>
  <si>
    <t>Rehoboth town</t>
  </si>
  <si>
    <t>Revere city</t>
  </si>
  <si>
    <t>Richmond town</t>
  </si>
  <si>
    <t>Rochester town</t>
  </si>
  <si>
    <t>Rockland town</t>
  </si>
  <si>
    <t>Rockport town</t>
  </si>
  <si>
    <t>Rowe town</t>
  </si>
  <si>
    <t>Rowley town</t>
  </si>
  <si>
    <t>Royalston town</t>
  </si>
  <si>
    <t>Russell town</t>
  </si>
  <si>
    <t>Rutland town</t>
  </si>
  <si>
    <t>Salem city</t>
  </si>
  <si>
    <t>Salisbury town</t>
  </si>
  <si>
    <t>Sandisfield town</t>
  </si>
  <si>
    <t>Sandwich town</t>
  </si>
  <si>
    <t>Saugus town</t>
  </si>
  <si>
    <t>Savoy town</t>
  </si>
  <si>
    <t>Scituate town</t>
  </si>
  <si>
    <t>Seekonk town</t>
  </si>
  <si>
    <t>Sharon town</t>
  </si>
  <si>
    <t>Sheffield town</t>
  </si>
  <si>
    <t>Shelburne town</t>
  </si>
  <si>
    <t>Sherborn town</t>
  </si>
  <si>
    <t>Shirley town</t>
  </si>
  <si>
    <t>Shrewsbury town</t>
  </si>
  <si>
    <t>Shutesbury town</t>
  </si>
  <si>
    <t>Somerset town</t>
  </si>
  <si>
    <t>Somerville city</t>
  </si>
  <si>
    <t>South Hadley town</t>
  </si>
  <si>
    <t>Southampton town</t>
  </si>
  <si>
    <t>Southborough town</t>
  </si>
  <si>
    <t>Southbridge Town city</t>
  </si>
  <si>
    <t>Southwick town</t>
  </si>
  <si>
    <t>Spencer town</t>
  </si>
  <si>
    <t>Springfield city</t>
  </si>
  <si>
    <t>Sterling town</t>
  </si>
  <si>
    <t>Stockbridge town</t>
  </si>
  <si>
    <t>Stoneham town</t>
  </si>
  <si>
    <t>Stoughton town</t>
  </si>
  <si>
    <t>Stow town</t>
  </si>
  <si>
    <t>Sturbridge town</t>
  </si>
  <si>
    <t>Sudbury town</t>
  </si>
  <si>
    <t>Sunderland town</t>
  </si>
  <si>
    <t>Sutton town</t>
  </si>
  <si>
    <t>Swampscott town</t>
  </si>
  <si>
    <t>Swansea town</t>
  </si>
  <si>
    <t>Templeton town</t>
  </si>
  <si>
    <t>Tewksbury town</t>
  </si>
  <si>
    <t>Tisbury town</t>
  </si>
  <si>
    <t>Tolland town</t>
  </si>
  <si>
    <t>Topsfield town</t>
  </si>
  <si>
    <t>Townsend town</t>
  </si>
  <si>
    <t>Truro town</t>
  </si>
  <si>
    <t>Tyngsborough town</t>
  </si>
  <si>
    <t>Tyringham town</t>
  </si>
  <si>
    <t>Upton town</t>
  </si>
  <si>
    <t>Uxbridge town</t>
  </si>
  <si>
    <t>Wakefield town</t>
  </si>
  <si>
    <t>Wales town</t>
  </si>
  <si>
    <t>Walpole town</t>
  </si>
  <si>
    <t>Waltham city</t>
  </si>
  <si>
    <t>Ware town</t>
  </si>
  <si>
    <t>Warren town</t>
  </si>
  <si>
    <t>Warwick town</t>
  </si>
  <si>
    <t>Washington town</t>
  </si>
  <si>
    <t>Watertown city</t>
  </si>
  <si>
    <t>Wayland town</t>
  </si>
  <si>
    <t>Webster town</t>
  </si>
  <si>
    <t>Wellesley town</t>
  </si>
  <si>
    <t>Wellfleet town</t>
  </si>
  <si>
    <t>Wendell town</t>
  </si>
  <si>
    <t>West Boylston town</t>
  </si>
  <si>
    <t>West Bridgewater town</t>
  </si>
  <si>
    <t>West Brookfield town</t>
  </si>
  <si>
    <t>West Newbury town</t>
  </si>
  <si>
    <t>West Springfield Town city</t>
  </si>
  <si>
    <t>West Stockbridge town</t>
  </si>
  <si>
    <t>West Tisbury town</t>
  </si>
  <si>
    <t>Westborough town</t>
  </si>
  <si>
    <t>Westfield city</t>
  </si>
  <si>
    <t>Westford town</t>
  </si>
  <si>
    <t>Westhampton town</t>
  </si>
  <si>
    <t>Westminster town</t>
  </si>
  <si>
    <t>Weston town</t>
  </si>
  <si>
    <t>Westwood town</t>
  </si>
  <si>
    <t>Weymouth Town city</t>
  </si>
  <si>
    <t>Whitman town</t>
  </si>
  <si>
    <t>Williamsburg town</t>
  </si>
  <si>
    <t>Williamstown town</t>
  </si>
  <si>
    <t>Wilmington town</t>
  </si>
  <si>
    <t>Winchester town</t>
  </si>
  <si>
    <t>Winthrop Town city</t>
  </si>
  <si>
    <t>Woburn city</t>
  </si>
  <si>
    <t>Worcester city</t>
  </si>
  <si>
    <t>Worthington town</t>
  </si>
  <si>
    <t>Wrentham town</t>
  </si>
  <si>
    <t>Yarmouth town</t>
  </si>
  <si>
    <t>Metro_Area_Name</t>
  </si>
  <si>
    <t>median FI</t>
  </si>
  <si>
    <t>1-Person</t>
  </si>
  <si>
    <t>2-Person</t>
  </si>
  <si>
    <t>3-Person</t>
  </si>
  <si>
    <t>4-Person</t>
  </si>
  <si>
    <t>5-Person</t>
  </si>
  <si>
    <t>6-Person</t>
  </si>
  <si>
    <t>7-Person</t>
  </si>
  <si>
    <t>8-Person</t>
  </si>
  <si>
    <t>015</t>
  </si>
  <si>
    <t>Athol</t>
  </si>
  <si>
    <t>255</t>
  </si>
  <si>
    <t>Royalston</t>
  </si>
  <si>
    <t>256</t>
  </si>
  <si>
    <t>Russell</t>
  </si>
  <si>
    <t>294</t>
  </si>
  <si>
    <t>Templeton</t>
  </si>
  <si>
    <t>109</t>
  </si>
  <si>
    <t>Gosnold</t>
  </si>
  <si>
    <t>190</t>
  </si>
  <si>
    <t>Monroe</t>
  </si>
  <si>
    <t>223</t>
  </si>
  <si>
    <t>Orange</t>
  </si>
  <si>
    <t>226</t>
  </si>
  <si>
    <t>Oxford</t>
  </si>
  <si>
    <t>https://dlsgateway.dor.state.ma.us/DLSReports/DLSReportViewer.aspx?ReportName=TaxRatesbyClass&amp;ReportTitle=Tax%20Rates%20by%20Class</t>
  </si>
  <si>
    <t>Franklin County, MA</t>
  </si>
  <si>
    <t>Devens</t>
  </si>
  <si>
    <t>352</t>
  </si>
  <si>
    <t>median2018</t>
  </si>
  <si>
    <t>Difference From 2018</t>
  </si>
  <si>
    <t>2018 Rate</t>
  </si>
  <si>
    <t>% Dif.</t>
  </si>
  <si>
    <t>3-Bedroom                                                                  Purchase Price Limit</t>
  </si>
  <si>
    <t>Base Income - 80%</t>
  </si>
  <si>
    <t xml:space="preserve">5% Down payment </t>
  </si>
  <si>
    <t>Sample maximum affordable sale price for a 2 BR Single Family/Condo in Hingham using the applicable (Boston-Cambridge-Quincy, MA-NH HUD Metro FMR Area HMFA/MSA) regional income limit for 2025 at 80% AMI adjusted to the appropriate target household size (i.e., 3-persons) and assuming the local 2025 tax rate of $10.69, condo fee of $465/mo. and an interest rate of 6.55% (minimum of 1/4% above the latest prevailing fixed 30-year rate as listed on Freddie Mac's interest rate survey) .</t>
  </si>
</sst>
</file>

<file path=xl/styles.xml><?xml version="1.0" encoding="utf-8"?>
<styleSheet xmlns="http://schemas.openxmlformats.org/spreadsheetml/2006/main">
  <numFmts count="6">
    <numFmt numFmtId="5" formatCode="&quot;$&quot;#,##0_);\(&quot;$&quot;#,##0\)"/>
    <numFmt numFmtId="7" formatCode="&quot;$&quot;#,##0.00_);\(&quot;$&quot;#,##0.00\)"/>
    <numFmt numFmtId="44" formatCode="_(&quot;$&quot;* #,##0.00_);_(&quot;$&quot;* \(#,##0.00\);_(&quot;$&quot;* &quot;-&quot;??_);_(@_)"/>
    <numFmt numFmtId="164" formatCode="_(&quot;$&quot;* #,##0_);_(&quot;$&quot;* \(#,##0\);_(&quot;$&quot;* &quot;-&quot;??_);_(@_)"/>
    <numFmt numFmtId="165" formatCode="&quot;$&quot;#,##0"/>
    <numFmt numFmtId="166" formatCode="[$-10409]0.00"/>
  </numFmts>
  <fonts count="24">
    <font>
      <sz val="10"/>
      <name val="Arial"/>
    </font>
    <font>
      <sz val="10"/>
      <name val="Arial"/>
      <family val="2"/>
    </font>
    <font>
      <b/>
      <sz val="12"/>
      <name val="Arial"/>
      <family val="2"/>
    </font>
    <font>
      <b/>
      <sz val="10"/>
      <name val="Arial"/>
      <family val="2"/>
    </font>
    <font>
      <b/>
      <sz val="8"/>
      <color indexed="81"/>
      <name val="Tahoma"/>
      <family val="2"/>
    </font>
    <font>
      <sz val="10"/>
      <color indexed="10"/>
      <name val="Arial"/>
      <family val="2"/>
    </font>
    <font>
      <sz val="10"/>
      <name val="Arial"/>
      <family val="2"/>
    </font>
    <font>
      <u/>
      <sz val="10"/>
      <color indexed="12"/>
      <name val="Arial"/>
      <family val="2"/>
    </font>
    <font>
      <b/>
      <sz val="10"/>
      <color indexed="10"/>
      <name val="Arial"/>
      <family val="2"/>
    </font>
    <font>
      <sz val="10"/>
      <color indexed="81"/>
      <name val="Tahoma"/>
      <family val="2"/>
    </font>
    <font>
      <b/>
      <sz val="10"/>
      <color indexed="81"/>
      <name val="Tahoma"/>
      <family val="2"/>
    </font>
    <font>
      <b/>
      <sz val="11"/>
      <color theme="1"/>
      <name val="Calibri"/>
      <family val="2"/>
      <scheme val="minor"/>
    </font>
    <font>
      <b/>
      <sz val="10"/>
      <color rgb="FFFF0000"/>
      <name val="Arial"/>
      <family val="2"/>
    </font>
    <font>
      <sz val="10"/>
      <color rgb="FFFF0000"/>
      <name val="Arial"/>
      <family val="2"/>
    </font>
    <font>
      <b/>
      <sz val="10"/>
      <color rgb="FF002060"/>
      <name val="Arial"/>
      <family val="2"/>
    </font>
    <font>
      <b/>
      <u/>
      <sz val="10"/>
      <color rgb="FF000000"/>
      <name val="Arial"/>
      <family val="2"/>
    </font>
    <font>
      <sz val="11"/>
      <name val="Calibri"/>
      <family val="2"/>
    </font>
    <font>
      <b/>
      <sz val="10"/>
      <color rgb="FF000000"/>
      <name val="Arial"/>
      <family val="2"/>
    </font>
    <font>
      <sz val="10"/>
      <color rgb="FF000000"/>
      <name val="Arial"/>
      <family val="2"/>
    </font>
    <font>
      <u/>
      <sz val="10"/>
      <color rgb="FF0070C0"/>
      <name val="Arial"/>
      <family val="2"/>
    </font>
    <font>
      <sz val="10"/>
      <color theme="1"/>
      <name val="Arial"/>
      <family val="2"/>
    </font>
    <font>
      <b/>
      <sz val="10"/>
      <color theme="1"/>
      <name val="Arial"/>
      <family val="2"/>
    </font>
    <font>
      <sz val="12"/>
      <name val="Arial"/>
      <family val="2"/>
    </font>
    <font>
      <b/>
      <sz val="8"/>
      <color rgb="FF000000"/>
      <name val="Tahoma"/>
      <family val="2"/>
    </font>
  </fonts>
  <fills count="9">
    <fill>
      <patternFill patternType="none"/>
    </fill>
    <fill>
      <patternFill patternType="gray125"/>
    </fill>
    <fill>
      <patternFill patternType="solid">
        <fgColor indexed="52"/>
        <bgColor indexed="64"/>
      </patternFill>
    </fill>
    <fill>
      <patternFill patternType="solid">
        <fgColor indexed="22"/>
        <bgColor indexed="64"/>
      </patternFill>
    </fill>
    <fill>
      <patternFill patternType="solid">
        <fgColor indexed="13"/>
        <bgColor indexed="64"/>
      </patternFill>
    </fill>
    <fill>
      <patternFill patternType="solid">
        <fgColor indexed="41"/>
        <bgColor indexed="64"/>
      </patternFill>
    </fill>
    <fill>
      <patternFill patternType="solid">
        <fgColor indexed="11"/>
        <bgColor indexed="64"/>
      </patternFill>
    </fill>
    <fill>
      <patternFill patternType="solid">
        <fgColor theme="4" tint="0.79998168889431442"/>
        <bgColor indexed="64"/>
      </patternFill>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medium">
        <color indexed="64"/>
      </top>
      <bottom/>
      <diagonal/>
    </border>
    <border>
      <left style="thin">
        <color indexed="64"/>
      </left>
      <right/>
      <top/>
      <bottom/>
      <diagonal/>
    </border>
    <border>
      <left style="hair">
        <color auto="1"/>
      </left>
      <right style="hair">
        <color auto="1"/>
      </right>
      <top style="hair">
        <color auto="1"/>
      </top>
      <bottom style="hair">
        <color auto="1"/>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top style="thin">
        <color rgb="FFD3D3D3"/>
      </top>
      <bottom/>
      <diagonal/>
    </border>
    <border>
      <left style="thin">
        <color rgb="FFD3D3D3"/>
      </left>
      <right/>
      <top/>
      <bottom/>
      <diagonal/>
    </border>
    <border>
      <left style="medium">
        <color auto="1"/>
      </left>
      <right style="medium">
        <color auto="1"/>
      </right>
      <top style="medium">
        <color auto="1"/>
      </top>
      <bottom style="medium">
        <color auto="1"/>
      </bottom>
      <diagonal/>
    </border>
    <border>
      <left style="thin">
        <color indexed="64"/>
      </left>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0" fontId="7"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cellStyleXfs>
  <cellXfs count="129">
    <xf numFmtId="0" fontId="0" fillId="0" borderId="0" xfId="0"/>
    <xf numFmtId="164" fontId="0" fillId="0" borderId="0" xfId="1" applyNumberFormat="1" applyFont="1"/>
    <xf numFmtId="0" fontId="3" fillId="0" borderId="0" xfId="0" applyFont="1"/>
    <xf numFmtId="0" fontId="0" fillId="0" borderId="3" xfId="0" applyBorder="1"/>
    <xf numFmtId="0" fontId="0" fillId="0" borderId="4" xfId="0" applyBorder="1"/>
    <xf numFmtId="164" fontId="0" fillId="0" borderId="0" xfId="1" applyNumberFormat="1" applyFont="1" applyBorder="1"/>
    <xf numFmtId="0" fontId="7" fillId="3" borderId="2" xfId="2" applyFill="1" applyBorder="1" applyAlignment="1" applyProtection="1"/>
    <xf numFmtId="0" fontId="7" fillId="3" borderId="1" xfId="2" applyFill="1" applyBorder="1" applyAlignment="1" applyProtection="1"/>
    <xf numFmtId="0" fontId="7" fillId="0" borderId="0" xfId="2" applyAlignment="1" applyProtection="1"/>
    <xf numFmtId="0" fontId="0" fillId="7" borderId="0" xfId="0" applyFill="1"/>
    <xf numFmtId="0" fontId="12" fillId="0" borderId="9" xfId="0" applyFont="1" applyBorder="1"/>
    <xf numFmtId="0" fontId="0" fillId="0" borderId="10" xfId="0" applyBorder="1"/>
    <xf numFmtId="0" fontId="0" fillId="0" borderId="11" xfId="0" applyBorder="1"/>
    <xf numFmtId="0" fontId="0" fillId="8" borderId="3" xfId="0" applyFill="1" applyBorder="1"/>
    <xf numFmtId="0" fontId="0" fillId="8" borderId="0" xfId="0" applyFill="1"/>
    <xf numFmtId="0" fontId="0" fillId="8" borderId="4" xfId="0" applyFill="1" applyBorder="1"/>
    <xf numFmtId="0" fontId="0" fillId="8" borderId="12" xfId="0" applyFill="1" applyBorder="1"/>
    <xf numFmtId="0" fontId="0" fillId="8" borderId="13" xfId="0" applyFill="1" applyBorder="1"/>
    <xf numFmtId="0" fontId="0" fillId="8" borderId="14" xfId="0" applyFill="1" applyBorder="1"/>
    <xf numFmtId="0" fontId="0" fillId="7" borderId="3" xfId="0" applyFill="1" applyBorder="1"/>
    <xf numFmtId="0" fontId="0" fillId="7" borderId="4" xfId="0" applyFill="1" applyBorder="1"/>
    <xf numFmtId="0" fontId="0" fillId="0" borderId="14" xfId="0" applyBorder="1"/>
    <xf numFmtId="0" fontId="13" fillId="0" borderId="10" xfId="0" applyFont="1" applyBorder="1"/>
    <xf numFmtId="0" fontId="0" fillId="7" borderId="12" xfId="0" applyFill="1" applyBorder="1"/>
    <xf numFmtId="0" fontId="0" fillId="7" borderId="13" xfId="0" applyFill="1" applyBorder="1"/>
    <xf numFmtId="0" fontId="0" fillId="7" borderId="14" xfId="0" applyFill="1" applyBorder="1"/>
    <xf numFmtId="0" fontId="14" fillId="0" borderId="0" xfId="0" applyFont="1"/>
    <xf numFmtId="0" fontId="12" fillId="7" borderId="9" xfId="0" applyFont="1" applyFill="1" applyBorder="1"/>
    <xf numFmtId="0" fontId="6" fillId="7" borderId="10" xfId="0" applyFont="1" applyFill="1" applyBorder="1"/>
    <xf numFmtId="0" fontId="0" fillId="7" borderId="10" xfId="0" applyFill="1" applyBorder="1"/>
    <xf numFmtId="0" fontId="0" fillId="7" borderId="11" xfId="0" applyFill="1" applyBorder="1"/>
    <xf numFmtId="0" fontId="12" fillId="8" borderId="15" xfId="0" applyFont="1" applyFill="1" applyBorder="1"/>
    <xf numFmtId="0" fontId="6" fillId="8" borderId="16" xfId="0" applyFont="1" applyFill="1" applyBorder="1"/>
    <xf numFmtId="0" fontId="0" fillId="8" borderId="16" xfId="0" applyFill="1" applyBorder="1"/>
    <xf numFmtId="0" fontId="0" fillId="8" borderId="17" xfId="0" applyFill="1" applyBorder="1"/>
    <xf numFmtId="0" fontId="11" fillId="8" borderId="21" xfId="0" applyFont="1" applyFill="1" applyBorder="1"/>
    <xf numFmtId="0" fontId="0" fillId="0" borderId="0" xfId="0" applyAlignment="1">
      <alignment readingOrder="1"/>
    </xf>
    <xf numFmtId="0" fontId="19" fillId="0" borderId="25" xfId="0" applyFont="1" applyBorder="1" applyAlignment="1">
      <alignment horizontal="left" readingOrder="1"/>
    </xf>
    <xf numFmtId="0" fontId="21" fillId="0" borderId="26" xfId="0" applyFont="1" applyBorder="1"/>
    <xf numFmtId="0" fontId="20" fillId="0" borderId="26" xfId="0" applyFont="1" applyBorder="1"/>
    <xf numFmtId="165" fontId="20" fillId="0" borderId="26" xfId="0" applyNumberFormat="1" applyFont="1" applyBorder="1"/>
    <xf numFmtId="0" fontId="0" fillId="0" borderId="0" xfId="0" applyAlignment="1">
      <alignment horizontal="center"/>
    </xf>
    <xf numFmtId="0" fontId="3" fillId="0" borderId="0" xfId="0" applyFont="1" applyAlignment="1">
      <alignment horizontal="center"/>
    </xf>
    <xf numFmtId="0" fontId="1" fillId="0" borderId="0" xfId="4" applyAlignment="1">
      <alignment horizontal="center" wrapText="1"/>
    </xf>
    <xf numFmtId="0" fontId="1" fillId="0" borderId="0" xfId="4"/>
    <xf numFmtId="0" fontId="3" fillId="2" borderId="5" xfId="4" applyFont="1" applyFill="1" applyBorder="1"/>
    <xf numFmtId="0" fontId="3" fillId="3" borderId="6" xfId="4" applyFont="1" applyFill="1" applyBorder="1"/>
    <xf numFmtId="0" fontId="1" fillId="3" borderId="1" xfId="4" applyFill="1" applyBorder="1"/>
    <xf numFmtId="0" fontId="8" fillId="3" borderId="1" xfId="4" applyFont="1" applyFill="1" applyBorder="1"/>
    <xf numFmtId="0" fontId="1" fillId="0" borderId="1" xfId="4" applyBorder="1"/>
    <xf numFmtId="0" fontId="3" fillId="3" borderId="1" xfId="4" applyFont="1" applyFill="1" applyBorder="1"/>
    <xf numFmtId="0" fontId="3" fillId="0" borderId="0" xfId="4" applyFont="1"/>
    <xf numFmtId="0" fontId="1" fillId="0" borderId="3" xfId="4" applyBorder="1"/>
    <xf numFmtId="0" fontId="1" fillId="0" borderId="4" xfId="4" applyBorder="1"/>
    <xf numFmtId="0" fontId="1" fillId="3" borderId="8" xfId="4" applyFill="1" applyBorder="1"/>
    <xf numFmtId="0" fontId="5" fillId="0" borderId="0" xfId="4" applyFont="1" applyAlignment="1">
      <alignment horizontal="left" vertical="top" wrapText="1"/>
    </xf>
    <xf numFmtId="0" fontId="1" fillId="3" borderId="2" xfId="4" applyFill="1" applyBorder="1"/>
    <xf numFmtId="0" fontId="1" fillId="0" borderId="2" xfId="4" applyBorder="1"/>
    <xf numFmtId="0" fontId="3" fillId="3" borderId="2" xfId="4" applyFont="1" applyFill="1" applyBorder="1"/>
    <xf numFmtId="0" fontId="3" fillId="3" borderId="7" xfId="4" applyFont="1" applyFill="1" applyBorder="1"/>
    <xf numFmtId="0" fontId="11" fillId="0" borderId="0" xfId="0" applyFont="1"/>
    <xf numFmtId="0" fontId="0" fillId="0" borderId="0" xfId="0" applyAlignment="1">
      <alignment horizontal="left" indent="2"/>
    </xf>
    <xf numFmtId="165" fontId="1" fillId="0" borderId="0" xfId="0" applyNumberFormat="1" applyFont="1"/>
    <xf numFmtId="165" fontId="1" fillId="8" borderId="21" xfId="0" applyNumberFormat="1" applyFont="1" applyFill="1" applyBorder="1"/>
    <xf numFmtId="165" fontId="1" fillId="0" borderId="0" xfId="0" applyNumberFormat="1" applyFont="1" applyAlignment="1">
      <alignment horizontal="right"/>
    </xf>
    <xf numFmtId="0" fontId="1" fillId="0" borderId="0" xfId="0" applyFont="1"/>
    <xf numFmtId="0" fontId="1" fillId="0" borderId="0" xfId="0" applyFont="1" applyAlignment="1">
      <alignment horizontal="left" indent="2"/>
    </xf>
    <xf numFmtId="0" fontId="17" fillId="0" borderId="1" xfId="0" applyFont="1" applyBorder="1" applyAlignment="1">
      <alignment wrapText="1" readingOrder="1"/>
    </xf>
    <xf numFmtId="0" fontId="17" fillId="0" borderId="1" xfId="0" applyFont="1" applyBorder="1" applyAlignment="1">
      <alignment horizontal="center" wrapText="1"/>
    </xf>
    <xf numFmtId="0" fontId="17" fillId="8" borderId="1" xfId="0" applyFont="1" applyFill="1" applyBorder="1" applyAlignment="1">
      <alignment horizontal="center" wrapText="1"/>
    </xf>
    <xf numFmtId="0" fontId="18" fillId="0" borderId="1" xfId="0" applyFont="1" applyBorder="1" applyAlignment="1">
      <alignment vertical="top" wrapText="1" readingOrder="1"/>
    </xf>
    <xf numFmtId="0" fontId="18" fillId="0" borderId="1" xfId="0" applyFont="1" applyBorder="1" applyAlignment="1">
      <alignment horizontal="center" vertical="top" wrapText="1"/>
    </xf>
    <xf numFmtId="166" fontId="18" fillId="8" borderId="1" xfId="0" applyNumberFormat="1" applyFont="1" applyFill="1" applyBorder="1" applyAlignment="1">
      <alignment horizontal="center" vertical="top" wrapText="1"/>
    </xf>
    <xf numFmtId="166" fontId="12" fillId="0" borderId="1" xfId="0" applyNumberFormat="1" applyFont="1" applyBorder="1" applyAlignment="1">
      <alignment horizontal="center" vertical="top" wrapText="1"/>
    </xf>
    <xf numFmtId="0" fontId="18" fillId="8" borderId="1" xfId="0" applyFont="1" applyFill="1" applyBorder="1" applyAlignment="1">
      <alignment horizontal="center" vertical="top" wrapText="1"/>
    </xf>
    <xf numFmtId="0" fontId="3" fillId="0" borderId="27" xfId="0" applyFont="1" applyBorder="1" applyAlignment="1">
      <alignment horizontal="center"/>
    </xf>
    <xf numFmtId="166" fontId="18" fillId="0" borderId="27" xfId="0" applyNumberFormat="1" applyFont="1" applyBorder="1" applyAlignment="1">
      <alignment horizontal="center" vertical="top" wrapText="1"/>
    </xf>
    <xf numFmtId="0" fontId="18" fillId="0" borderId="27" xfId="0" applyFont="1" applyBorder="1" applyAlignment="1">
      <alignment horizontal="center" vertical="top" wrapText="1"/>
    </xf>
    <xf numFmtId="0" fontId="3" fillId="0" borderId="20" xfId="0" applyFont="1" applyBorder="1" applyAlignment="1">
      <alignment horizontal="center" wrapText="1"/>
    </xf>
    <xf numFmtId="166" fontId="3" fillId="0" borderId="1" xfId="0" applyNumberFormat="1" applyFont="1" applyBorder="1" applyAlignment="1">
      <alignment horizontal="center" vertical="top" wrapText="1"/>
    </xf>
    <xf numFmtId="9" fontId="0" fillId="0" borderId="0" xfId="3" applyFont="1"/>
    <xf numFmtId="9" fontId="3" fillId="0" borderId="0" xfId="3" applyFont="1"/>
    <xf numFmtId="9" fontId="12" fillId="0" borderId="0" xfId="3" applyFont="1"/>
    <xf numFmtId="4" fontId="18" fillId="8" borderId="1" xfId="0" applyNumberFormat="1" applyFont="1" applyFill="1" applyBorder="1" applyAlignment="1">
      <alignment horizontal="center" vertical="top" wrapText="1"/>
    </xf>
    <xf numFmtId="0" fontId="1" fillId="0" borderId="0" xfId="4" applyAlignment="1">
      <alignment wrapText="1"/>
    </xf>
    <xf numFmtId="0" fontId="1" fillId="0" borderId="0" xfId="4" applyAlignment="1">
      <alignment horizontal="left"/>
    </xf>
    <xf numFmtId="0" fontId="1" fillId="0" borderId="20" xfId="4" applyBorder="1" applyAlignment="1">
      <alignment horizontal="center"/>
    </xf>
    <xf numFmtId="0" fontId="1" fillId="0" borderId="0" xfId="4"/>
    <xf numFmtId="5" fontId="0" fillId="0" borderId="1" xfId="1" applyNumberFormat="1" applyFont="1" applyBorder="1" applyAlignment="1">
      <alignment horizontal="center"/>
    </xf>
    <xf numFmtId="5" fontId="3" fillId="4" borderId="1" xfId="1" applyNumberFormat="1" applyFont="1" applyFill="1" applyBorder="1" applyAlignment="1">
      <alignment horizontal="center"/>
    </xf>
    <xf numFmtId="0" fontId="1" fillId="0" borderId="18" xfId="4" applyBorder="1" applyAlignment="1">
      <alignment horizontal="left" vertical="top" wrapText="1"/>
    </xf>
    <xf numFmtId="0" fontId="1" fillId="0" borderId="0" xfId="4" applyAlignment="1">
      <alignment horizontal="left" vertical="top" wrapText="1"/>
    </xf>
    <xf numFmtId="0" fontId="1" fillId="0" borderId="0" xfId="4" applyAlignment="1">
      <alignment horizontal="left"/>
    </xf>
    <xf numFmtId="0" fontId="1" fillId="0" borderId="9" xfId="4" applyBorder="1" applyAlignment="1">
      <alignment vertical="top" wrapText="1"/>
    </xf>
    <xf numFmtId="0" fontId="1" fillId="0" borderId="10" xfId="4" applyBorder="1" applyAlignment="1">
      <alignment vertical="top" wrapText="1"/>
    </xf>
    <xf numFmtId="0" fontId="1" fillId="0" borderId="11" xfId="4" applyBorder="1" applyAlignment="1">
      <alignment vertical="top" wrapText="1"/>
    </xf>
    <xf numFmtId="0" fontId="1" fillId="0" borderId="3" xfId="4" applyBorder="1" applyAlignment="1">
      <alignment vertical="top" wrapText="1"/>
    </xf>
    <xf numFmtId="0" fontId="1" fillId="0" borderId="0" xfId="4" applyAlignment="1">
      <alignment vertical="top" wrapText="1"/>
    </xf>
    <xf numFmtId="0" fontId="1" fillId="0" borderId="4" xfId="4" applyBorder="1" applyAlignment="1">
      <alignment vertical="top" wrapText="1"/>
    </xf>
    <xf numFmtId="0" fontId="1" fillId="0" borderId="12" xfId="4" applyBorder="1" applyAlignment="1">
      <alignment vertical="top" wrapText="1"/>
    </xf>
    <xf numFmtId="0" fontId="1" fillId="0" borderId="13" xfId="4" applyBorder="1" applyAlignment="1">
      <alignment vertical="top" wrapText="1"/>
    </xf>
    <xf numFmtId="0" fontId="1" fillId="0" borderId="14" xfId="4" applyBorder="1" applyAlignment="1">
      <alignment vertical="top" wrapText="1"/>
    </xf>
    <xf numFmtId="5" fontId="0" fillId="6" borderId="1" xfId="1" applyNumberFormat="1" applyFont="1" applyFill="1" applyBorder="1" applyAlignment="1">
      <alignment horizontal="center"/>
    </xf>
    <xf numFmtId="7" fontId="0" fillId="0" borderId="1" xfId="1" applyNumberFormat="1" applyFont="1" applyBorder="1" applyAlignment="1">
      <alignment horizontal="center"/>
    </xf>
    <xf numFmtId="7" fontId="8" fillId="5" borderId="1" xfId="1" applyNumberFormat="1" applyFont="1" applyFill="1" applyBorder="1" applyAlignment="1">
      <alignment horizontal="center"/>
    </xf>
    <xf numFmtId="5" fontId="0" fillId="0" borderId="0" xfId="1" applyNumberFormat="1" applyFont="1" applyBorder="1" applyAlignment="1">
      <alignment horizontal="center"/>
    </xf>
    <xf numFmtId="0" fontId="2" fillId="0" borderId="15" xfId="4" applyFont="1" applyBorder="1" applyAlignment="1">
      <alignment horizontal="center" wrapText="1"/>
    </xf>
    <xf numFmtId="0" fontId="1" fillId="0" borderId="16" xfId="4" applyBorder="1" applyAlignment="1">
      <alignment horizontal="center" wrapText="1"/>
    </xf>
    <xf numFmtId="0" fontId="1" fillId="0" borderId="16" xfId="4" applyBorder="1" applyAlignment="1">
      <alignment wrapText="1"/>
    </xf>
    <xf numFmtId="0" fontId="1" fillId="0" borderId="17" xfId="4" applyBorder="1" applyAlignment="1">
      <alignment wrapText="1"/>
    </xf>
    <xf numFmtId="0" fontId="1" fillId="5" borderId="6" xfId="4" applyFill="1" applyBorder="1" applyAlignment="1">
      <alignment horizontal="center"/>
    </xf>
    <xf numFmtId="0" fontId="1" fillId="5" borderId="6" xfId="4" applyFill="1" applyBorder="1"/>
    <xf numFmtId="0" fontId="1" fillId="0" borderId="1" xfId="4" applyBorder="1" applyAlignment="1">
      <alignment horizontal="center"/>
    </xf>
    <xf numFmtId="0" fontId="1" fillId="0" borderId="1" xfId="4" applyBorder="1"/>
    <xf numFmtId="0" fontId="1" fillId="0" borderId="0" xfId="4" applyAlignment="1">
      <alignment horizontal="center"/>
    </xf>
    <xf numFmtId="0" fontId="2" fillId="3" borderId="9" xfId="4" applyFont="1" applyFill="1" applyBorder="1" applyAlignment="1">
      <alignment horizontal="center" wrapText="1"/>
    </xf>
    <xf numFmtId="0" fontId="22" fillId="0" borderId="10" xfId="4" applyFont="1" applyBorder="1" applyAlignment="1">
      <alignment horizontal="center" wrapText="1"/>
    </xf>
    <xf numFmtId="0" fontId="22" fillId="0" borderId="11" xfId="4" applyFont="1" applyBorder="1" applyAlignment="1">
      <alignment horizontal="center" wrapText="1"/>
    </xf>
    <xf numFmtId="0" fontId="2" fillId="0" borderId="9" xfId="4" applyFont="1" applyBorder="1" applyAlignment="1">
      <alignment horizontal="center" wrapText="1"/>
    </xf>
    <xf numFmtId="0" fontId="1" fillId="0" borderId="10" xfId="4" applyBorder="1" applyAlignment="1">
      <alignment horizontal="center" wrapText="1"/>
    </xf>
    <xf numFmtId="0" fontId="1" fillId="0" borderId="11" xfId="4" applyBorder="1" applyAlignment="1">
      <alignment horizontal="center" wrapText="1"/>
    </xf>
    <xf numFmtId="165" fontId="3" fillId="2" borderId="9" xfId="1" applyNumberFormat="1" applyFont="1" applyFill="1" applyBorder="1" applyAlignment="1">
      <alignment horizontal="center"/>
    </xf>
    <xf numFmtId="165" fontId="0" fillId="0" borderId="19" xfId="1" applyNumberFormat="1" applyFont="1" applyBorder="1" applyAlignment="1">
      <alignment horizontal="center"/>
    </xf>
    <xf numFmtId="165" fontId="1" fillId="0" borderId="1" xfId="1" applyNumberFormat="1" applyFont="1" applyBorder="1" applyAlignment="1">
      <alignment horizontal="center"/>
    </xf>
    <xf numFmtId="165" fontId="0" fillId="0" borderId="1" xfId="1" applyNumberFormat="1" applyFont="1" applyBorder="1" applyAlignment="1">
      <alignment horizontal="center"/>
    </xf>
    <xf numFmtId="10" fontId="8" fillId="5" borderId="1" xfId="3" applyNumberFormat="1" applyFont="1" applyFill="1" applyBorder="1" applyAlignment="1">
      <alignment horizontal="center"/>
    </xf>
    <xf numFmtId="0" fontId="15" fillId="0" borderId="22" xfId="0" applyFont="1" applyBorder="1" applyAlignment="1">
      <alignment horizontal="left" wrapText="1" readingOrder="1"/>
    </xf>
    <xf numFmtId="0" fontId="16" fillId="0" borderId="23" xfId="0" applyFont="1" applyBorder="1" applyAlignment="1">
      <alignment vertical="top" wrapText="1"/>
    </xf>
    <xf numFmtId="0" fontId="16" fillId="0" borderId="24" xfId="0" applyFont="1" applyBorder="1" applyAlignment="1">
      <alignment vertical="top" wrapText="1"/>
    </xf>
  </cellXfs>
  <cellStyles count="5">
    <cellStyle name="Currency" xfId="1" builtinId="4"/>
    <cellStyle name="Hyperlink" xfId="2" builtinId="8"/>
    <cellStyle name="Normal" xfId="0" builtinId="0"/>
    <cellStyle name="Normal 2" xfId="4"/>
    <cellStyle name="Percent" xfId="3" builtinId="5"/>
  </cellStyles>
  <dxfs count="1">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huduser.org/portal/datasets/il/il14/ma.pdf" TargetMode="External"/><Relationship Id="rId2" Type="http://schemas.openxmlformats.org/officeDocument/2006/relationships/hyperlink" Target="http://www.mass.gov/dor/local-officials/municipal-data-and-financial-management/data-bank-reports/property-tax-information.html" TargetMode="External"/><Relationship Id="rId1" Type="http://schemas.openxmlformats.org/officeDocument/2006/relationships/hyperlink" Target="http://www.freddiemac.com/pmms/"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hyperlink" Target="http://www.huduser.org/portal/datasets/il/il14/area_definitions.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1:I53"/>
  <sheetViews>
    <sheetView tabSelected="1" view="pageLayout" topLeftCell="A3" zoomScaleNormal="100" workbookViewId="0">
      <selection activeCell="D5" sqref="D5:E5"/>
    </sheetView>
  </sheetViews>
  <sheetFormatPr defaultColWidth="9.28515625" defaultRowHeight="12.75"/>
  <cols>
    <col min="1" max="1" width="28.7109375" style="44" customWidth="1"/>
    <col min="2" max="2" width="4.42578125" style="1" hidden="1" customWidth="1"/>
    <col min="3" max="3" width="2.42578125" style="44" customWidth="1"/>
    <col min="4" max="4" width="21.7109375" style="44" bestFit="1" customWidth="1"/>
    <col min="5" max="5" width="2.7109375" style="44" customWidth="1"/>
    <col min="6" max="6" width="6" style="44" customWidth="1"/>
    <col min="7" max="7" width="29.28515625" style="44" bestFit="1" customWidth="1"/>
    <col min="8" max="8" width="10.28515625" style="44" hidden="1" customWidth="1"/>
    <col min="9" max="9" width="2.7109375" style="44" customWidth="1"/>
    <col min="10" max="12" width="9.28515625" style="44"/>
    <col min="13" max="13" width="29.28515625" style="44" bestFit="1" customWidth="1"/>
    <col min="14" max="14" width="0" style="44" hidden="1" customWidth="1"/>
    <col min="15" max="15" width="3.28515625" style="44" customWidth="1"/>
    <col min="16" max="16384" width="9.28515625" style="44"/>
  </cols>
  <sheetData>
    <row r="1" spans="1:9" ht="4.5" hidden="1" customHeight="1" thickBot="1">
      <c r="A1" s="114"/>
      <c r="B1" s="114"/>
      <c r="C1" s="114"/>
      <c r="D1" s="114"/>
      <c r="E1" s="114"/>
      <c r="F1" s="114"/>
      <c r="G1" s="114"/>
      <c r="H1" s="114"/>
      <c r="I1" s="114"/>
    </row>
    <row r="2" spans="1:9" ht="35.25" hidden="1" customHeight="1" thickBot="1">
      <c r="A2" s="115" t="s">
        <v>1250</v>
      </c>
      <c r="B2" s="116"/>
      <c r="C2" s="116"/>
      <c r="D2" s="116"/>
      <c r="E2" s="117"/>
      <c r="F2" s="43"/>
    </row>
    <row r="3" spans="1:9" ht="14.25" customHeight="1" thickBot="1">
      <c r="A3" s="118"/>
      <c r="B3" s="119"/>
      <c r="C3" s="119"/>
      <c r="D3" s="119"/>
      <c r="E3" s="120"/>
    </row>
    <row r="4" spans="1:9" ht="13.5" thickBot="1">
      <c r="A4" s="45" t="s">
        <v>5</v>
      </c>
      <c r="D4" s="121">
        <v>255500</v>
      </c>
      <c r="E4" s="122"/>
    </row>
    <row r="5" spans="1:9">
      <c r="A5" s="46" t="s">
        <v>1252</v>
      </c>
      <c r="B5" s="5"/>
      <c r="D5" s="123">
        <f>D4*0.05</f>
        <v>12775</v>
      </c>
      <c r="E5" s="123"/>
    </row>
    <row r="6" spans="1:9">
      <c r="A6" s="47" t="s">
        <v>6</v>
      </c>
      <c r="B6" s="5"/>
      <c r="D6" s="124">
        <f>D4-D5</f>
        <v>242725</v>
      </c>
      <c r="E6" s="124"/>
    </row>
    <row r="7" spans="1:9" ht="4.5" customHeight="1">
      <c r="A7" s="47"/>
      <c r="B7" s="5"/>
      <c r="D7" s="112"/>
      <c r="E7" s="112"/>
    </row>
    <row r="8" spans="1:9">
      <c r="A8" s="7" t="s">
        <v>7</v>
      </c>
      <c r="B8" s="5"/>
      <c r="D8" s="125">
        <v>6.5500000000000003E-2</v>
      </c>
      <c r="E8" s="125"/>
    </row>
    <row r="9" spans="1:9">
      <c r="A9" s="47" t="s">
        <v>8</v>
      </c>
      <c r="B9" s="5"/>
      <c r="D9" s="112">
        <v>30</v>
      </c>
      <c r="E9" s="112"/>
      <c r="G9" s="85"/>
    </row>
    <row r="10" spans="1:9">
      <c r="A10" s="47" t="s">
        <v>9</v>
      </c>
      <c r="B10" s="5"/>
      <c r="D10" s="103">
        <f>PMT(D8/12,D9*12,-D6)</f>
        <v>1542.1772089779506</v>
      </c>
      <c r="E10" s="103"/>
    </row>
    <row r="11" spans="1:9">
      <c r="A11" s="7" t="s">
        <v>11</v>
      </c>
      <c r="B11" s="5"/>
      <c r="D11" s="104">
        <v>10.69</v>
      </c>
      <c r="E11" s="104"/>
    </row>
    <row r="12" spans="1:9">
      <c r="A12" s="47" t="s">
        <v>10</v>
      </c>
      <c r="B12" s="5"/>
      <c r="D12" s="103">
        <f>((D4/1000)*D11)/12</f>
        <v>227.60791666666668</v>
      </c>
      <c r="E12" s="103"/>
    </row>
    <row r="13" spans="1:9">
      <c r="A13" s="48" t="s">
        <v>20</v>
      </c>
      <c r="B13" s="5"/>
      <c r="D13" s="104">
        <f>((D4/1000)*4)/12</f>
        <v>85.166666666666671</v>
      </c>
      <c r="E13" s="104"/>
    </row>
    <row r="14" spans="1:9">
      <c r="A14" s="47" t="s">
        <v>21</v>
      </c>
      <c r="B14" s="5"/>
      <c r="D14" s="103">
        <f>(0.0078*D6)/12</f>
        <v>157.77124999999998</v>
      </c>
      <c r="E14" s="103"/>
    </row>
    <row r="15" spans="1:9">
      <c r="A15" s="48" t="s">
        <v>368</v>
      </c>
      <c r="B15" s="5"/>
      <c r="D15" s="104">
        <v>592</v>
      </c>
      <c r="E15" s="104"/>
      <c r="F15" s="44" t="s">
        <v>216</v>
      </c>
    </row>
    <row r="16" spans="1:9" ht="6" customHeight="1">
      <c r="A16" s="49"/>
      <c r="B16" s="5"/>
      <c r="D16" s="105"/>
      <c r="E16" s="105"/>
    </row>
    <row r="17" spans="1:7" s="51" customFormat="1">
      <c r="A17" s="50" t="s">
        <v>12</v>
      </c>
      <c r="D17" s="89">
        <f>D10+D12+D13+D14+D15</f>
        <v>2604.7230423112842</v>
      </c>
      <c r="E17" s="89"/>
    </row>
    <row r="18" spans="1:7" ht="7.5" customHeight="1">
      <c r="A18" s="49"/>
      <c r="B18" s="5"/>
      <c r="D18" s="87"/>
      <c r="E18" s="87"/>
    </row>
    <row r="19" spans="1:7">
      <c r="A19" s="50" t="s">
        <v>17</v>
      </c>
      <c r="B19" s="5"/>
      <c r="D19" s="88">
        <f>(D17/0.3)*12</f>
        <v>104188.92169245137</v>
      </c>
      <c r="E19" s="88"/>
    </row>
    <row r="20" spans="1:7" ht="5.25" customHeight="1" thickBot="1">
      <c r="A20" s="52"/>
      <c r="B20" s="5"/>
      <c r="E20" s="53"/>
    </row>
    <row r="21" spans="1:7" ht="14.25" customHeight="1" thickBot="1">
      <c r="A21" s="106" t="s">
        <v>13</v>
      </c>
      <c r="B21" s="107"/>
      <c r="C21" s="108"/>
      <c r="D21" s="108"/>
      <c r="E21" s="109"/>
    </row>
    <row r="22" spans="1:7">
      <c r="A22" s="54" t="s">
        <v>14</v>
      </c>
      <c r="D22" s="110">
        <v>2</v>
      </c>
      <c r="E22" s="111"/>
      <c r="F22" s="55"/>
    </row>
    <row r="23" spans="1:7">
      <c r="A23" s="56" t="s">
        <v>15</v>
      </c>
      <c r="D23" s="112">
        <v>3</v>
      </c>
      <c r="E23" s="113"/>
      <c r="F23" s="55"/>
      <c r="G23" s="84"/>
    </row>
    <row r="24" spans="1:7">
      <c r="A24" s="6" t="s">
        <v>1251</v>
      </c>
      <c r="D24" s="88">
        <v>119100</v>
      </c>
      <c r="E24" s="88"/>
      <c r="F24" s="55"/>
    </row>
    <row r="25" spans="1:7" ht="7.5" customHeight="1">
      <c r="A25" s="57"/>
      <c r="D25" s="86"/>
      <c r="E25" s="87"/>
      <c r="F25" s="55"/>
    </row>
    <row r="26" spans="1:7" s="51" customFormat="1">
      <c r="A26" s="58" t="s">
        <v>369</v>
      </c>
      <c r="C26" s="44"/>
      <c r="D26" s="102">
        <f>(D24/12)*0.3</f>
        <v>2977.5</v>
      </c>
      <c r="E26" s="102"/>
      <c r="F26" s="55"/>
      <c r="G26" s="84"/>
    </row>
    <row r="27" spans="1:7" ht="6" customHeight="1">
      <c r="A27" s="57"/>
      <c r="D27" s="86"/>
      <c r="E27" s="87"/>
      <c r="F27" s="55"/>
    </row>
    <row r="28" spans="1:7">
      <c r="A28" s="56" t="s">
        <v>16</v>
      </c>
      <c r="D28" s="88">
        <f>(D24/0.8)*0.7</f>
        <v>104212.5</v>
      </c>
      <c r="E28" s="88"/>
      <c r="F28" s="55"/>
    </row>
    <row r="29" spans="1:7" s="51" customFormat="1" ht="13.5" thickBot="1">
      <c r="A29" s="59" t="s">
        <v>370</v>
      </c>
      <c r="C29" s="44"/>
      <c r="D29" s="89">
        <f>(D28/12)*0.3</f>
        <v>2605.3125</v>
      </c>
      <c r="E29" s="89"/>
      <c r="F29" s="55"/>
    </row>
    <row r="30" spans="1:7">
      <c r="D30" s="55"/>
      <c r="E30" s="55"/>
      <c r="F30" s="55"/>
    </row>
    <row r="31" spans="1:7">
      <c r="A31" s="51" t="s">
        <v>22</v>
      </c>
    </row>
    <row r="32" spans="1:7" ht="12.75" customHeight="1">
      <c r="A32" s="90" t="s">
        <v>1253</v>
      </c>
      <c r="B32" s="90"/>
      <c r="C32" s="90"/>
      <c r="D32" s="90"/>
      <c r="E32" s="90"/>
    </row>
    <row r="33" spans="1:5">
      <c r="A33" s="91"/>
      <c r="B33" s="91"/>
      <c r="C33" s="91"/>
      <c r="D33" s="91"/>
      <c r="E33" s="91"/>
    </row>
    <row r="34" spans="1:5">
      <c r="A34" s="91"/>
      <c r="B34" s="91"/>
      <c r="C34" s="91"/>
      <c r="D34" s="91"/>
      <c r="E34" s="91"/>
    </row>
    <row r="35" spans="1:5">
      <c r="A35" s="91"/>
      <c r="B35" s="91"/>
      <c r="C35" s="91"/>
      <c r="D35" s="91"/>
      <c r="E35" s="91"/>
    </row>
    <row r="36" spans="1:5">
      <c r="A36" s="91"/>
      <c r="B36" s="91"/>
      <c r="C36" s="91"/>
      <c r="D36" s="91"/>
      <c r="E36" s="91"/>
    </row>
    <row r="37" spans="1:5">
      <c r="A37" s="91"/>
      <c r="B37" s="91"/>
      <c r="C37" s="91"/>
      <c r="D37" s="91"/>
      <c r="E37" s="91"/>
    </row>
    <row r="38" spans="1:5">
      <c r="A38" s="91"/>
      <c r="B38" s="91"/>
      <c r="C38" s="91"/>
      <c r="D38" s="91"/>
      <c r="E38" s="91"/>
    </row>
    <row r="39" spans="1:5" ht="13.5" customHeight="1">
      <c r="A39" s="91"/>
      <c r="B39" s="91"/>
      <c r="C39" s="91"/>
      <c r="D39" s="91"/>
      <c r="E39" s="91"/>
    </row>
    <row r="40" spans="1:5">
      <c r="A40" s="92"/>
      <c r="B40" s="92"/>
      <c r="C40" s="92"/>
      <c r="D40" s="92"/>
      <c r="E40" s="92"/>
    </row>
    <row r="41" spans="1:5">
      <c r="A41" s="92"/>
      <c r="B41" s="92"/>
      <c r="C41" s="92"/>
      <c r="D41" s="92"/>
      <c r="E41" s="92"/>
    </row>
    <row r="42" spans="1:5">
      <c r="A42" s="92"/>
      <c r="B42" s="92"/>
      <c r="C42" s="92"/>
      <c r="D42" s="92"/>
      <c r="E42" s="92"/>
    </row>
    <row r="43" spans="1:5" ht="13.5" thickBot="1"/>
    <row r="44" spans="1:5">
      <c r="A44" s="93" t="s">
        <v>367</v>
      </c>
      <c r="B44" s="94"/>
      <c r="C44" s="95"/>
    </row>
    <row r="45" spans="1:5">
      <c r="A45" s="96"/>
      <c r="B45" s="97"/>
      <c r="C45" s="98"/>
    </row>
    <row r="46" spans="1:5">
      <c r="A46" s="96"/>
      <c r="B46" s="97"/>
      <c r="C46" s="98"/>
    </row>
    <row r="47" spans="1:5">
      <c r="A47" s="96"/>
      <c r="B47" s="97"/>
      <c r="C47" s="98"/>
    </row>
    <row r="48" spans="1:5">
      <c r="A48" s="96"/>
      <c r="B48" s="97"/>
      <c r="C48" s="98"/>
    </row>
    <row r="49" spans="1:3">
      <c r="A49" s="96"/>
      <c r="B49" s="97"/>
      <c r="C49" s="98"/>
    </row>
    <row r="50" spans="1:3">
      <c r="A50" s="96"/>
      <c r="B50" s="97"/>
      <c r="C50" s="98"/>
    </row>
    <row r="51" spans="1:3">
      <c r="A51" s="96"/>
      <c r="B51" s="97"/>
      <c r="C51" s="98"/>
    </row>
    <row r="52" spans="1:3">
      <c r="A52" s="96"/>
      <c r="B52" s="97"/>
      <c r="C52" s="98"/>
    </row>
    <row r="53" spans="1:3" ht="13.5" thickBot="1">
      <c r="A53" s="99"/>
      <c r="B53" s="100"/>
      <c r="C53" s="101"/>
    </row>
  </sheetData>
  <mergeCells count="30">
    <mergeCell ref="A1:I1"/>
    <mergeCell ref="D13:E13"/>
    <mergeCell ref="A2:E2"/>
    <mergeCell ref="A3:E3"/>
    <mergeCell ref="D4:E4"/>
    <mergeCell ref="D5:E5"/>
    <mergeCell ref="D6:E6"/>
    <mergeCell ref="D7:E7"/>
    <mergeCell ref="D8:E8"/>
    <mergeCell ref="D9:E9"/>
    <mergeCell ref="D10:E10"/>
    <mergeCell ref="D11:E11"/>
    <mergeCell ref="D12:E12"/>
    <mergeCell ref="D26:E26"/>
    <mergeCell ref="D14:E14"/>
    <mergeCell ref="D15:E15"/>
    <mergeCell ref="D16:E16"/>
    <mergeCell ref="D17:E17"/>
    <mergeCell ref="D18:E18"/>
    <mergeCell ref="D19:E19"/>
    <mergeCell ref="A21:E21"/>
    <mergeCell ref="D22:E22"/>
    <mergeCell ref="D23:E23"/>
    <mergeCell ref="D24:E24"/>
    <mergeCell ref="D25:E25"/>
    <mergeCell ref="D27:E27"/>
    <mergeCell ref="D28:E28"/>
    <mergeCell ref="D29:E29"/>
    <mergeCell ref="A32:E42"/>
    <mergeCell ref="A44:C53"/>
  </mergeCells>
  <hyperlinks>
    <hyperlink ref="A8" r:id="rId1"/>
    <hyperlink ref="A11" r:id="rId2"/>
    <hyperlink ref="A24" r:id="rId3" display="80% AMI/&quot;Low-Income&quot; Limit"/>
  </hyperlinks>
  <printOptions horizontalCentered="1"/>
  <pageMargins left="0.75" right="0.75" top="1.43" bottom="1" header="0.5" footer="0.5"/>
  <pageSetup orientation="portrait" r:id="rId4"/>
  <headerFooter alignWithMargins="0">
    <oddHeader>&amp;C&amp;"Arial,Bold"&amp;20 2104 HOCKLEY DR.
HINGHAM</oddHeader>
    <oddFooter>&amp;LDHCD
100 Cambridge Street, S/300 Boston, MA 02114-2524&amp;R&amp;D
Division of Private Housing</oddFooter>
  </headerFooter>
  <legacyDrawing r:id="rId5"/>
</worksheet>
</file>

<file path=xl/worksheets/sheet2.xml><?xml version="1.0" encoding="utf-8"?>
<worksheet xmlns="http://schemas.openxmlformats.org/spreadsheetml/2006/main" xmlns:r="http://schemas.openxmlformats.org/officeDocument/2006/relationships">
  <sheetPr>
    <pageSetUpPr fitToPage="1"/>
  </sheetPr>
  <dimension ref="A1:J26"/>
  <sheetViews>
    <sheetView workbookViewId="0">
      <selection activeCell="F4" sqref="F4"/>
    </sheetView>
  </sheetViews>
  <sheetFormatPr defaultColWidth="9.28515625" defaultRowHeight="12.75"/>
  <cols>
    <col min="1" max="1" width="53.42578125" bestFit="1" customWidth="1"/>
    <col min="2" max="2" width="9.7109375" bestFit="1" customWidth="1"/>
  </cols>
  <sheetData>
    <row r="1" spans="1:10" ht="15">
      <c r="A1" s="60" t="s">
        <v>1216</v>
      </c>
      <c r="B1" s="60" t="s">
        <v>1217</v>
      </c>
      <c r="C1" s="60" t="s">
        <v>1218</v>
      </c>
      <c r="D1" s="60" t="s">
        <v>1219</v>
      </c>
      <c r="E1" s="60" t="s">
        <v>1220</v>
      </c>
      <c r="F1" s="35" t="s">
        <v>1221</v>
      </c>
      <c r="G1" s="60" t="s">
        <v>1222</v>
      </c>
      <c r="H1" s="60" t="s">
        <v>1223</v>
      </c>
      <c r="I1" s="60" t="s">
        <v>1224</v>
      </c>
      <c r="J1" s="60" t="s">
        <v>1225</v>
      </c>
    </row>
    <row r="2" spans="1:10" ht="15">
      <c r="A2" s="60" t="s">
        <v>889</v>
      </c>
      <c r="B2" s="62">
        <v>91300</v>
      </c>
      <c r="C2" s="62">
        <v>51250</v>
      </c>
      <c r="D2" s="62">
        <v>58600</v>
      </c>
      <c r="E2" s="62">
        <v>65900</v>
      </c>
      <c r="F2" s="63">
        <v>73200</v>
      </c>
      <c r="G2" s="62">
        <v>79100</v>
      </c>
      <c r="H2" s="62">
        <v>84950</v>
      </c>
      <c r="I2" s="62">
        <v>90800</v>
      </c>
      <c r="J2" s="62">
        <v>96650</v>
      </c>
    </row>
    <row r="3" spans="1:10" ht="15">
      <c r="A3" s="60" t="s">
        <v>858</v>
      </c>
      <c r="B3" s="62"/>
      <c r="C3" s="62"/>
      <c r="D3" s="62"/>
      <c r="E3" s="62"/>
      <c r="F3" s="63"/>
      <c r="G3" s="62"/>
      <c r="H3" s="62"/>
      <c r="I3" s="62"/>
      <c r="J3" s="62"/>
    </row>
    <row r="4" spans="1:10">
      <c r="A4" s="66" t="s">
        <v>858</v>
      </c>
      <c r="B4" s="62">
        <v>113300</v>
      </c>
      <c r="C4" s="62">
        <v>62450</v>
      </c>
      <c r="D4" s="62">
        <v>71400</v>
      </c>
      <c r="E4" s="62">
        <v>80300</v>
      </c>
      <c r="F4" s="63">
        <v>89200</v>
      </c>
      <c r="G4" s="62">
        <v>96350</v>
      </c>
      <c r="H4" s="62">
        <v>103500</v>
      </c>
      <c r="I4" s="62">
        <v>110650</v>
      </c>
      <c r="J4" s="62">
        <v>117750</v>
      </c>
    </row>
    <row r="5" spans="1:10">
      <c r="A5" s="61" t="s">
        <v>856</v>
      </c>
      <c r="B5" s="62">
        <v>93400</v>
      </c>
      <c r="C5" s="62">
        <v>51800</v>
      </c>
      <c r="D5" s="62">
        <v>59200</v>
      </c>
      <c r="E5" s="62">
        <v>66600</v>
      </c>
      <c r="F5" s="63">
        <v>74000</v>
      </c>
      <c r="G5" s="62">
        <v>79950</v>
      </c>
      <c r="H5" s="62">
        <v>85850</v>
      </c>
      <c r="I5" s="62">
        <v>91800</v>
      </c>
      <c r="J5" s="62">
        <v>97700</v>
      </c>
    </row>
    <row r="6" spans="1:10">
      <c r="A6" s="61" t="s">
        <v>870</v>
      </c>
      <c r="B6" s="62">
        <v>102100</v>
      </c>
      <c r="C6" s="62">
        <v>52850</v>
      </c>
      <c r="D6" s="62">
        <v>60400</v>
      </c>
      <c r="E6" s="62">
        <v>67950</v>
      </c>
      <c r="F6" s="63">
        <v>75500</v>
      </c>
      <c r="G6" s="62">
        <v>81550</v>
      </c>
      <c r="H6" s="62">
        <v>87600</v>
      </c>
      <c r="I6" s="62">
        <v>93650</v>
      </c>
      <c r="J6" s="62">
        <v>99700</v>
      </c>
    </row>
    <row r="7" spans="1:10">
      <c r="A7" s="61" t="s">
        <v>903</v>
      </c>
      <c r="B7" s="64">
        <v>107600</v>
      </c>
      <c r="C7" s="62">
        <v>52850</v>
      </c>
      <c r="D7" s="62">
        <v>60400</v>
      </c>
      <c r="E7" s="62">
        <v>67950</v>
      </c>
      <c r="F7" s="63">
        <v>75500</v>
      </c>
      <c r="G7" s="62">
        <v>81550</v>
      </c>
      <c r="H7" s="62">
        <v>87600</v>
      </c>
      <c r="I7" s="62">
        <v>93650</v>
      </c>
      <c r="J7" s="62">
        <v>99700</v>
      </c>
    </row>
    <row r="8" spans="1:10" ht="15">
      <c r="A8" s="60" t="s">
        <v>862</v>
      </c>
      <c r="B8" s="62"/>
      <c r="C8" s="62"/>
      <c r="D8" s="62"/>
      <c r="E8" s="62"/>
      <c r="F8" s="63"/>
      <c r="G8" s="62"/>
      <c r="H8" s="62"/>
      <c r="I8" s="62"/>
      <c r="J8" s="62"/>
    </row>
    <row r="9" spans="1:10">
      <c r="A9" s="61" t="s">
        <v>866</v>
      </c>
      <c r="B9" s="62">
        <v>78900</v>
      </c>
      <c r="C9" s="62">
        <v>49700</v>
      </c>
      <c r="D9" s="62">
        <v>56800</v>
      </c>
      <c r="E9" s="62">
        <v>63900</v>
      </c>
      <c r="F9" s="63">
        <v>70950</v>
      </c>
      <c r="G9" s="62">
        <v>76650</v>
      </c>
      <c r="H9" s="62">
        <v>82350</v>
      </c>
      <c r="I9" s="62">
        <v>88000</v>
      </c>
      <c r="J9" s="62">
        <v>93700</v>
      </c>
    </row>
    <row r="10" spans="1:10">
      <c r="A10" s="66" t="s">
        <v>862</v>
      </c>
      <c r="B10" s="62">
        <v>80000</v>
      </c>
      <c r="C10" s="62">
        <v>49700</v>
      </c>
      <c r="D10" s="62">
        <v>56800</v>
      </c>
      <c r="E10" s="62">
        <v>63900</v>
      </c>
      <c r="F10" s="63">
        <v>70950</v>
      </c>
      <c r="G10" s="62">
        <v>76650</v>
      </c>
      <c r="H10" s="62">
        <v>82350</v>
      </c>
      <c r="I10" s="62">
        <v>88000</v>
      </c>
      <c r="J10" s="62">
        <v>93700</v>
      </c>
    </row>
    <row r="11" spans="1:10" ht="15">
      <c r="A11" s="60" t="s">
        <v>883</v>
      </c>
      <c r="B11" s="62"/>
      <c r="C11" s="62"/>
      <c r="D11" s="62"/>
      <c r="E11" s="62"/>
      <c r="F11" s="63"/>
      <c r="G11" s="62"/>
      <c r="H11" s="62"/>
      <c r="I11" s="62"/>
      <c r="J11" s="62"/>
    </row>
    <row r="12" spans="1:10">
      <c r="A12" s="61" t="s">
        <v>961</v>
      </c>
      <c r="B12" s="62">
        <v>117900</v>
      </c>
      <c r="C12" s="62">
        <v>52850</v>
      </c>
      <c r="D12" s="62">
        <v>60400</v>
      </c>
      <c r="E12" s="62">
        <v>67950</v>
      </c>
      <c r="F12" s="63">
        <v>75500</v>
      </c>
      <c r="G12" s="62">
        <v>81550</v>
      </c>
      <c r="H12" s="62">
        <v>87600</v>
      </c>
      <c r="I12" s="62">
        <v>93650</v>
      </c>
      <c r="J12" s="62">
        <v>99700</v>
      </c>
    </row>
    <row r="13" spans="1:10">
      <c r="A13" s="61" t="s">
        <v>860</v>
      </c>
      <c r="B13" s="62">
        <v>75500</v>
      </c>
      <c r="C13" s="62">
        <v>43200</v>
      </c>
      <c r="D13" s="62">
        <v>49400</v>
      </c>
      <c r="E13" s="62">
        <v>55550</v>
      </c>
      <c r="F13" s="63">
        <v>61700</v>
      </c>
      <c r="G13" s="62">
        <v>66650</v>
      </c>
      <c r="H13" s="62">
        <v>71600</v>
      </c>
      <c r="I13" s="62">
        <v>76550</v>
      </c>
      <c r="J13" s="62">
        <v>81450</v>
      </c>
    </row>
    <row r="14" spans="1:10">
      <c r="A14" s="66" t="s">
        <v>883</v>
      </c>
      <c r="B14" s="62">
        <v>81900</v>
      </c>
      <c r="C14" s="62">
        <v>45850</v>
      </c>
      <c r="D14" s="62">
        <v>52400</v>
      </c>
      <c r="E14" s="62">
        <v>58950</v>
      </c>
      <c r="F14" s="63">
        <v>65500</v>
      </c>
      <c r="G14" s="62">
        <v>70750</v>
      </c>
      <c r="H14" s="62">
        <v>76000</v>
      </c>
      <c r="I14" s="62">
        <v>81250</v>
      </c>
      <c r="J14" s="62">
        <v>86500</v>
      </c>
    </row>
    <row r="15" spans="1:10">
      <c r="A15" s="61" t="s">
        <v>897</v>
      </c>
      <c r="B15" s="62">
        <v>106500</v>
      </c>
      <c r="C15" s="62">
        <v>52850</v>
      </c>
      <c r="D15" s="62">
        <v>60400</v>
      </c>
      <c r="E15" s="62">
        <v>67950</v>
      </c>
      <c r="F15" s="63">
        <v>75500</v>
      </c>
      <c r="G15" s="62">
        <v>81550</v>
      </c>
      <c r="H15" s="62">
        <v>87600</v>
      </c>
      <c r="I15" s="62">
        <v>93650</v>
      </c>
      <c r="J15" s="62">
        <v>99700</v>
      </c>
    </row>
    <row r="16" spans="1:10" ht="15">
      <c r="A16" s="60" t="s">
        <v>864</v>
      </c>
      <c r="B16" s="62"/>
      <c r="C16" s="62"/>
      <c r="D16" s="62"/>
      <c r="E16" s="62"/>
      <c r="F16" s="63"/>
      <c r="G16" s="62"/>
      <c r="H16" s="62"/>
      <c r="I16" s="62"/>
      <c r="J16" s="62"/>
    </row>
    <row r="17" spans="1:10">
      <c r="A17" s="66" t="s">
        <v>878</v>
      </c>
      <c r="B17" s="62">
        <v>85100</v>
      </c>
      <c r="C17" s="62">
        <v>49700</v>
      </c>
      <c r="D17" s="62">
        <v>56800</v>
      </c>
      <c r="E17" s="62">
        <v>63900</v>
      </c>
      <c r="F17" s="63">
        <v>70950</v>
      </c>
      <c r="G17" s="62">
        <v>76650</v>
      </c>
      <c r="H17" s="62">
        <v>82350</v>
      </c>
      <c r="I17" s="62">
        <v>88000</v>
      </c>
      <c r="J17" s="62">
        <v>93700</v>
      </c>
    </row>
    <row r="18" spans="1:10">
      <c r="A18" s="66" t="s">
        <v>864</v>
      </c>
      <c r="B18" s="62">
        <v>76000</v>
      </c>
      <c r="C18" s="62">
        <v>49700</v>
      </c>
      <c r="D18" s="62">
        <v>56800</v>
      </c>
      <c r="E18" s="62">
        <v>63900</v>
      </c>
      <c r="F18" s="63">
        <v>70950</v>
      </c>
      <c r="G18" s="62">
        <v>76650</v>
      </c>
      <c r="H18" s="62">
        <v>82350</v>
      </c>
      <c r="I18" s="62">
        <v>88000</v>
      </c>
      <c r="J18" s="62">
        <v>93700</v>
      </c>
    </row>
    <row r="19" spans="1:10" ht="15">
      <c r="A19" s="60" t="s">
        <v>885</v>
      </c>
      <c r="B19" s="62"/>
      <c r="C19" s="62"/>
      <c r="D19" s="62"/>
      <c r="E19" s="62"/>
      <c r="F19" s="63"/>
      <c r="G19" s="62"/>
      <c r="H19" s="62"/>
      <c r="I19" s="62"/>
      <c r="J19" s="62"/>
    </row>
    <row r="20" spans="1:10">
      <c r="A20" s="61" t="s">
        <v>899</v>
      </c>
      <c r="B20" s="62">
        <v>116200</v>
      </c>
      <c r="C20" s="62">
        <v>52850</v>
      </c>
      <c r="D20" s="62">
        <v>60400</v>
      </c>
      <c r="E20" s="62">
        <v>67950</v>
      </c>
      <c r="F20" s="63">
        <v>75500</v>
      </c>
      <c r="G20" s="62">
        <v>81550</v>
      </c>
      <c r="H20" s="62">
        <v>87600</v>
      </c>
      <c r="I20" s="62">
        <v>93650</v>
      </c>
      <c r="J20" s="62">
        <v>99700</v>
      </c>
    </row>
    <row r="21" spans="1:10">
      <c r="A21" s="61" t="s">
        <v>875</v>
      </c>
      <c r="B21" s="62">
        <v>85800</v>
      </c>
      <c r="C21" s="62">
        <v>49700</v>
      </c>
      <c r="D21" s="62">
        <v>56800</v>
      </c>
      <c r="E21" s="62">
        <v>63900</v>
      </c>
      <c r="F21" s="63">
        <v>70950</v>
      </c>
      <c r="G21" s="62">
        <v>76650</v>
      </c>
      <c r="H21" s="62">
        <v>82350</v>
      </c>
      <c r="I21" s="62">
        <v>88000</v>
      </c>
      <c r="J21" s="62">
        <v>93700</v>
      </c>
    </row>
    <row r="22" spans="1:10">
      <c r="A22" s="61" t="s">
        <v>881</v>
      </c>
      <c r="B22" s="62">
        <v>80500</v>
      </c>
      <c r="C22" s="62">
        <v>49700</v>
      </c>
      <c r="D22" s="62">
        <v>56800</v>
      </c>
      <c r="E22" s="62">
        <v>63900</v>
      </c>
      <c r="F22" s="63">
        <v>70950</v>
      </c>
      <c r="G22" s="62">
        <v>76650</v>
      </c>
      <c r="H22" s="62">
        <v>82350</v>
      </c>
      <c r="I22" s="62">
        <v>88000</v>
      </c>
      <c r="J22" s="62">
        <v>93700</v>
      </c>
    </row>
    <row r="23" spans="1:10">
      <c r="A23" s="66" t="s">
        <v>885</v>
      </c>
      <c r="B23" s="62">
        <v>97700</v>
      </c>
      <c r="C23" s="62">
        <v>52850</v>
      </c>
      <c r="D23" s="62">
        <v>60400</v>
      </c>
      <c r="E23" s="62">
        <v>67950</v>
      </c>
      <c r="F23" s="63">
        <v>75450</v>
      </c>
      <c r="G23" s="62">
        <v>81500</v>
      </c>
      <c r="H23" s="62">
        <v>87550</v>
      </c>
      <c r="I23" s="62">
        <v>93600</v>
      </c>
      <c r="J23" s="62">
        <v>99600</v>
      </c>
    </row>
    <row r="24" spans="1:10" ht="15">
      <c r="A24" s="60" t="s">
        <v>872</v>
      </c>
      <c r="B24" s="62">
        <v>98300</v>
      </c>
      <c r="C24" s="62">
        <v>54350</v>
      </c>
      <c r="D24" s="62">
        <v>62100</v>
      </c>
      <c r="E24" s="62">
        <v>69850</v>
      </c>
      <c r="F24" s="63">
        <v>77600</v>
      </c>
      <c r="G24" s="62">
        <v>83850</v>
      </c>
      <c r="H24" s="62">
        <v>90050</v>
      </c>
      <c r="I24" s="62">
        <v>96250</v>
      </c>
      <c r="J24" s="62">
        <v>102450</v>
      </c>
    </row>
    <row r="25" spans="1:10" ht="15">
      <c r="A25" s="60" t="s">
        <v>1070</v>
      </c>
      <c r="B25" s="62">
        <v>116800</v>
      </c>
      <c r="C25" s="62">
        <v>53150</v>
      </c>
      <c r="D25" s="62">
        <v>60750</v>
      </c>
      <c r="E25" s="62">
        <v>68350</v>
      </c>
      <c r="F25" s="63">
        <v>75900</v>
      </c>
      <c r="G25" s="62">
        <v>82000</v>
      </c>
      <c r="H25" s="62">
        <v>88050</v>
      </c>
      <c r="I25" s="62">
        <v>94150</v>
      </c>
      <c r="J25" s="62">
        <v>100200</v>
      </c>
    </row>
    <row r="26" spans="1:10">
      <c r="B26" s="65"/>
      <c r="C26" s="65"/>
      <c r="D26" s="65"/>
      <c r="E26" s="65"/>
      <c r="F26" s="65"/>
      <c r="G26" s="65"/>
      <c r="H26" s="65"/>
      <c r="I26" s="65"/>
      <c r="J26" s="65"/>
    </row>
  </sheetData>
  <pageMargins left="0.7" right="0.7" top="0.75" bottom="0.75" header="0.3" footer="0.3"/>
  <pageSetup scale="90" fitToHeight="0" orientation="landscape" r:id="rId1"/>
</worksheet>
</file>

<file path=xl/worksheets/sheet3.xml><?xml version="1.0" encoding="utf-8"?>
<worksheet xmlns="http://schemas.openxmlformats.org/spreadsheetml/2006/main" xmlns:r="http://schemas.openxmlformats.org/officeDocument/2006/relationships">
  <dimension ref="A1:G356"/>
  <sheetViews>
    <sheetView topLeftCell="A105" workbookViewId="0">
      <selection activeCell="D135" sqref="D135"/>
    </sheetView>
  </sheetViews>
  <sheetFormatPr defaultColWidth="8.85546875" defaultRowHeight="12.75"/>
  <cols>
    <col min="1" max="1" width="8.42578125" customWidth="1"/>
    <col min="2" max="2" width="21.42578125" bestFit="1" customWidth="1"/>
    <col min="3" max="3" width="6.28515625" style="41" bestFit="1" customWidth="1"/>
    <col min="4" max="4" width="15.28515625" style="41" bestFit="1" customWidth="1"/>
    <col min="5" max="5" width="10.28515625" style="42" bestFit="1" customWidth="1"/>
    <col min="6" max="6" width="9.7109375" style="42" bestFit="1" customWidth="1"/>
    <col min="7" max="7" width="6" bestFit="1" customWidth="1"/>
  </cols>
  <sheetData>
    <row r="1" spans="1:7" ht="15">
      <c r="A1" s="126" t="s">
        <v>833</v>
      </c>
      <c r="B1" s="127"/>
      <c r="C1" s="127"/>
      <c r="D1" s="128"/>
    </row>
    <row r="2" spans="1:7" ht="16.5" customHeight="1">
      <c r="A2" s="37" t="s">
        <v>1242</v>
      </c>
      <c r="B2" s="36"/>
    </row>
    <row r="3" spans="1:7" ht="25.5">
      <c r="A3" s="67" t="s">
        <v>19</v>
      </c>
      <c r="B3" s="67" t="s">
        <v>18</v>
      </c>
      <c r="C3" s="68" t="s">
        <v>499</v>
      </c>
      <c r="D3" s="69" t="s">
        <v>500</v>
      </c>
      <c r="E3" s="68" t="s">
        <v>1247</v>
      </c>
      <c r="F3" s="75" t="s">
        <v>1248</v>
      </c>
      <c r="G3" s="78" t="s">
        <v>1249</v>
      </c>
    </row>
    <row r="4" spans="1:7">
      <c r="A4" s="70" t="s">
        <v>217</v>
      </c>
      <c r="B4" s="70" t="s">
        <v>501</v>
      </c>
      <c r="C4" s="71">
        <v>2019</v>
      </c>
      <c r="D4" s="72">
        <v>17.39</v>
      </c>
      <c r="E4" s="73">
        <f>SUM(D4-F4)</f>
        <v>-0.42999999999999972</v>
      </c>
      <c r="F4" s="76">
        <v>17.82</v>
      </c>
      <c r="G4" s="82">
        <f>E4/F4</f>
        <v>-2.4130190796857447E-2</v>
      </c>
    </row>
    <row r="5" spans="1:7">
      <c r="A5" s="70" t="s">
        <v>23</v>
      </c>
      <c r="B5" s="70" t="s">
        <v>502</v>
      </c>
      <c r="C5" s="71">
        <v>2019</v>
      </c>
      <c r="D5" s="72">
        <v>19.37</v>
      </c>
      <c r="E5" s="73">
        <f t="shared" ref="E5:E68" si="0">SUM(D5-F5)</f>
        <v>-9.9999999999980105E-3</v>
      </c>
      <c r="F5" s="76">
        <v>19.38</v>
      </c>
      <c r="G5" s="82">
        <f t="shared" ref="G5:G68" si="1">E5/F5</f>
        <v>-5.1599587203292113E-4</v>
      </c>
    </row>
    <row r="6" spans="1:7">
      <c r="A6" s="70" t="s">
        <v>24</v>
      </c>
      <c r="B6" s="70" t="s">
        <v>503</v>
      </c>
      <c r="C6" s="71">
        <v>2019</v>
      </c>
      <c r="D6" s="72">
        <v>14.18</v>
      </c>
      <c r="E6" s="73">
        <f t="shared" si="0"/>
        <v>-0.24000000000000021</v>
      </c>
      <c r="F6" s="76">
        <v>14.42</v>
      </c>
      <c r="G6" s="82">
        <f t="shared" si="1"/>
        <v>-1.6643550624133162E-2</v>
      </c>
    </row>
    <row r="7" spans="1:7">
      <c r="A7" s="70" t="s">
        <v>25</v>
      </c>
      <c r="B7" s="70" t="s">
        <v>504</v>
      </c>
      <c r="C7" s="71">
        <v>2019</v>
      </c>
      <c r="D7" s="72">
        <v>21.39</v>
      </c>
      <c r="E7" s="73">
        <f t="shared" si="0"/>
        <v>-0.82000000000000028</v>
      </c>
      <c r="F7" s="76">
        <v>22.21</v>
      </c>
      <c r="G7" s="82">
        <f t="shared" si="1"/>
        <v>-3.6920306168392626E-2</v>
      </c>
    </row>
    <row r="8" spans="1:7">
      <c r="A8" s="70" t="s">
        <v>26</v>
      </c>
      <c r="B8" s="70" t="s">
        <v>505</v>
      </c>
      <c r="C8" s="71">
        <v>2019</v>
      </c>
      <c r="D8" s="72">
        <v>16.649999999999999</v>
      </c>
      <c r="E8" s="79">
        <f t="shared" si="0"/>
        <v>3.9999999999999147E-2</v>
      </c>
      <c r="F8" s="76">
        <v>16.61</v>
      </c>
      <c r="G8" s="81">
        <f t="shared" si="1"/>
        <v>2.4081878386513636E-3</v>
      </c>
    </row>
    <row r="9" spans="1:7">
      <c r="A9" s="70" t="s">
        <v>27</v>
      </c>
      <c r="B9" s="70" t="s">
        <v>506</v>
      </c>
      <c r="C9" s="71">
        <v>2019</v>
      </c>
      <c r="D9" s="72">
        <v>5.07</v>
      </c>
      <c r="E9" s="73">
        <f t="shared" si="0"/>
        <v>-6.9999999999999396E-2</v>
      </c>
      <c r="F9" s="76">
        <v>5.14</v>
      </c>
      <c r="G9" s="82">
        <f t="shared" si="1"/>
        <v>-1.361867704280144E-2</v>
      </c>
    </row>
    <row r="10" spans="1:7">
      <c r="A10" s="70" t="s">
        <v>218</v>
      </c>
      <c r="B10" s="70" t="s">
        <v>507</v>
      </c>
      <c r="C10" s="71">
        <v>2019</v>
      </c>
      <c r="D10" s="72">
        <v>18.37</v>
      </c>
      <c r="E10" s="73">
        <f t="shared" si="0"/>
        <v>-0.61999999999999744</v>
      </c>
      <c r="F10" s="76">
        <v>18.989999999999998</v>
      </c>
      <c r="G10" s="82">
        <f t="shared" si="1"/>
        <v>-3.2648762506582281E-2</v>
      </c>
    </row>
    <row r="11" spans="1:7">
      <c r="A11" s="70" t="s">
        <v>219</v>
      </c>
      <c r="B11" s="70" t="s">
        <v>508</v>
      </c>
      <c r="C11" s="71">
        <v>2019</v>
      </c>
      <c r="D11" s="72">
        <v>21.8</v>
      </c>
      <c r="E11" s="79">
        <f t="shared" si="0"/>
        <v>0.66000000000000014</v>
      </c>
      <c r="F11" s="76">
        <v>21.14</v>
      </c>
      <c r="G11" s="81">
        <f t="shared" si="1"/>
        <v>3.1220435193945132E-2</v>
      </c>
    </row>
    <row r="12" spans="1:7">
      <c r="A12" s="70" t="s">
        <v>220</v>
      </c>
      <c r="B12" s="70" t="s">
        <v>509</v>
      </c>
      <c r="C12" s="71">
        <v>2019</v>
      </c>
      <c r="D12" s="72">
        <v>15.27</v>
      </c>
      <c r="E12" s="73">
        <f t="shared" si="0"/>
        <v>-0.37000000000000099</v>
      </c>
      <c r="F12" s="76">
        <v>15.64</v>
      </c>
      <c r="G12" s="82">
        <f t="shared" si="1"/>
        <v>-2.3657289002557608E-2</v>
      </c>
    </row>
    <row r="13" spans="1:7">
      <c r="A13" s="70" t="s">
        <v>28</v>
      </c>
      <c r="B13" s="70" t="s">
        <v>601</v>
      </c>
      <c r="C13" s="71">
        <v>2019</v>
      </c>
      <c r="D13" s="72">
        <v>6.12</v>
      </c>
      <c r="E13" s="79">
        <f t="shared" si="0"/>
        <v>0.62000000000000011</v>
      </c>
      <c r="F13" s="76">
        <v>5.5</v>
      </c>
      <c r="G13" s="81">
        <f t="shared" si="1"/>
        <v>0.11272727272727275</v>
      </c>
    </row>
    <row r="14" spans="1:7">
      <c r="A14" s="70" t="s">
        <v>221</v>
      </c>
      <c r="B14" s="70" t="s">
        <v>510</v>
      </c>
      <c r="C14" s="71">
        <v>2019</v>
      </c>
      <c r="D14" s="72">
        <v>11.26</v>
      </c>
      <c r="E14" s="73">
        <f t="shared" si="0"/>
        <v>-0.87000000000000099</v>
      </c>
      <c r="F14" s="76">
        <v>12.13</v>
      </c>
      <c r="G14" s="82">
        <f t="shared" si="1"/>
        <v>-7.1723000824402389E-2</v>
      </c>
    </row>
    <row r="15" spans="1:7">
      <c r="A15" s="70" t="s">
        <v>334</v>
      </c>
      <c r="B15" s="70" t="s">
        <v>511</v>
      </c>
      <c r="C15" s="71">
        <v>2019</v>
      </c>
      <c r="D15" s="72">
        <v>22.55</v>
      </c>
      <c r="E15" s="73">
        <f t="shared" si="0"/>
        <v>-0.84999999999999787</v>
      </c>
      <c r="F15" s="76">
        <v>23.4</v>
      </c>
      <c r="G15" s="82">
        <f t="shared" si="1"/>
        <v>-3.6324786324786237E-2</v>
      </c>
    </row>
    <row r="16" spans="1:7">
      <c r="A16" s="70" t="s">
        <v>222</v>
      </c>
      <c r="B16" s="70" t="s">
        <v>512</v>
      </c>
      <c r="C16" s="71">
        <v>2019</v>
      </c>
      <c r="D16" s="72">
        <v>21.93</v>
      </c>
      <c r="E16" s="79">
        <f t="shared" si="0"/>
        <v>1.759999999999998</v>
      </c>
      <c r="F16" s="76">
        <v>20.170000000000002</v>
      </c>
      <c r="G16" s="81">
        <f t="shared" si="1"/>
        <v>8.7258304412493701E-2</v>
      </c>
    </row>
    <row r="17" spans="1:7">
      <c r="A17" s="70" t="s">
        <v>223</v>
      </c>
      <c r="B17" s="70" t="s">
        <v>513</v>
      </c>
      <c r="C17" s="71">
        <v>2019</v>
      </c>
      <c r="D17" s="72">
        <v>17.16</v>
      </c>
      <c r="E17" s="73">
        <f t="shared" si="0"/>
        <v>-1.9999999999999574E-2</v>
      </c>
      <c r="F17" s="76">
        <v>17.18</v>
      </c>
      <c r="G17" s="82">
        <f t="shared" si="1"/>
        <v>-1.1641443538998588E-3</v>
      </c>
    </row>
    <row r="18" spans="1:7">
      <c r="A18" s="70" t="s">
        <v>1226</v>
      </c>
      <c r="B18" s="70" t="s">
        <v>514</v>
      </c>
      <c r="C18" s="71">
        <v>2019</v>
      </c>
      <c r="D18" s="72">
        <v>16.28</v>
      </c>
      <c r="E18" s="73">
        <f t="shared" si="0"/>
        <v>-0.32999999999999829</v>
      </c>
      <c r="F18" s="76">
        <v>16.61</v>
      </c>
      <c r="G18" s="82">
        <f t="shared" si="1"/>
        <v>-1.9867549668874069E-2</v>
      </c>
    </row>
    <row r="19" spans="1:7">
      <c r="A19" s="70" t="s">
        <v>224</v>
      </c>
      <c r="B19" s="70" t="s">
        <v>1227</v>
      </c>
      <c r="C19" s="71">
        <v>2019</v>
      </c>
      <c r="D19" s="72">
        <v>17.45</v>
      </c>
      <c r="E19" s="73">
        <f t="shared" si="0"/>
        <v>-2.120000000000001</v>
      </c>
      <c r="F19" s="76">
        <v>19.57</v>
      </c>
      <c r="G19" s="82">
        <f t="shared" si="1"/>
        <v>-0.10832907511497195</v>
      </c>
    </row>
    <row r="20" spans="1:7">
      <c r="A20" s="70" t="s">
        <v>225</v>
      </c>
      <c r="B20" s="70" t="s">
        <v>515</v>
      </c>
      <c r="C20" s="71">
        <v>2019</v>
      </c>
      <c r="D20" s="72">
        <v>14.16</v>
      </c>
      <c r="E20" s="73">
        <f t="shared" si="0"/>
        <v>-0.66000000000000014</v>
      </c>
      <c r="F20" s="76">
        <v>14.82</v>
      </c>
      <c r="G20" s="82">
        <f t="shared" si="1"/>
        <v>-4.4534412955465598E-2</v>
      </c>
    </row>
    <row r="21" spans="1:7">
      <c r="A21" s="70" t="s">
        <v>226</v>
      </c>
      <c r="B21" s="70" t="s">
        <v>516</v>
      </c>
      <c r="C21" s="71">
        <v>2019</v>
      </c>
      <c r="D21" s="72">
        <v>18.420000000000002</v>
      </c>
      <c r="E21" s="73">
        <f t="shared" si="0"/>
        <v>-1.9999999999999574E-2</v>
      </c>
      <c r="F21" s="76">
        <v>18.440000000000001</v>
      </c>
      <c r="G21" s="82">
        <f t="shared" si="1"/>
        <v>-1.0845986984815387E-3</v>
      </c>
    </row>
    <row r="22" spans="1:7">
      <c r="A22" s="70" t="s">
        <v>29</v>
      </c>
      <c r="B22" s="70" t="s">
        <v>517</v>
      </c>
      <c r="C22" s="71">
        <v>2019</v>
      </c>
      <c r="D22" s="72">
        <v>17.989999999999998</v>
      </c>
      <c r="E22" s="73">
        <f t="shared" si="0"/>
        <v>-0.56000000000000227</v>
      </c>
      <c r="F22" s="76">
        <v>18.55</v>
      </c>
      <c r="G22" s="82">
        <f t="shared" si="1"/>
        <v>-3.0188679245283141E-2</v>
      </c>
    </row>
    <row r="23" spans="1:7">
      <c r="A23" s="70" t="s">
        <v>30</v>
      </c>
      <c r="B23" s="70" t="s">
        <v>518</v>
      </c>
      <c r="C23" s="71">
        <v>2019</v>
      </c>
      <c r="D23" s="72">
        <v>13.63</v>
      </c>
      <c r="E23" s="73">
        <f t="shared" si="0"/>
        <v>-0.79999999999999893</v>
      </c>
      <c r="F23" s="76">
        <v>14.43</v>
      </c>
      <c r="G23" s="82">
        <f t="shared" si="1"/>
        <v>-5.5440055440055369E-2</v>
      </c>
    </row>
    <row r="24" spans="1:7">
      <c r="A24" s="70" t="s">
        <v>335</v>
      </c>
      <c r="B24" s="70" t="s">
        <v>519</v>
      </c>
      <c r="C24" s="71">
        <v>2019</v>
      </c>
      <c r="D24" s="72">
        <v>9.5</v>
      </c>
      <c r="E24" s="73">
        <f t="shared" si="0"/>
        <v>-0.10999999999999943</v>
      </c>
      <c r="F24" s="76">
        <v>9.61</v>
      </c>
      <c r="G24" s="82">
        <f t="shared" si="1"/>
        <v>-1.1446409989594114E-2</v>
      </c>
    </row>
    <row r="25" spans="1:7">
      <c r="A25" s="70" t="s">
        <v>31</v>
      </c>
      <c r="B25" s="70" t="s">
        <v>520</v>
      </c>
      <c r="C25" s="71">
        <v>2019</v>
      </c>
      <c r="D25" s="72">
        <v>18.12</v>
      </c>
      <c r="E25" s="73">
        <f t="shared" si="0"/>
        <v>-0.67999999999999972</v>
      </c>
      <c r="F25" s="76">
        <v>18.8</v>
      </c>
      <c r="G25" s="82">
        <f t="shared" si="1"/>
        <v>-3.617021276595743E-2</v>
      </c>
    </row>
    <row r="26" spans="1:7">
      <c r="A26" s="70" t="s">
        <v>32</v>
      </c>
      <c r="B26" s="70" t="s">
        <v>521</v>
      </c>
      <c r="C26" s="71">
        <v>2019</v>
      </c>
      <c r="D26" s="72">
        <v>11.07</v>
      </c>
      <c r="E26" s="79">
        <f t="shared" si="0"/>
        <v>0.20000000000000107</v>
      </c>
      <c r="F26" s="76">
        <v>10.87</v>
      </c>
      <c r="G26" s="81">
        <f t="shared" si="1"/>
        <v>1.8399264029438922E-2</v>
      </c>
    </row>
    <row r="27" spans="1:7">
      <c r="A27" s="70" t="s">
        <v>227</v>
      </c>
      <c r="B27" s="70" t="s">
        <v>522</v>
      </c>
      <c r="C27" s="71">
        <v>2019</v>
      </c>
      <c r="D27" s="72">
        <v>12.96</v>
      </c>
      <c r="E27" s="73">
        <f t="shared" si="0"/>
        <v>-3.6699999999999982</v>
      </c>
      <c r="F27" s="76">
        <v>16.63</v>
      </c>
      <c r="G27" s="82">
        <f t="shared" si="1"/>
        <v>-0.2206855081178592</v>
      </c>
    </row>
    <row r="28" spans="1:7">
      <c r="A28" s="70" t="s">
        <v>228</v>
      </c>
      <c r="B28" s="70" t="s">
        <v>523</v>
      </c>
      <c r="C28" s="71">
        <v>2019</v>
      </c>
      <c r="D28" s="72">
        <v>18.32</v>
      </c>
      <c r="E28" s="79">
        <f t="shared" si="0"/>
        <v>0.12999999999999901</v>
      </c>
      <c r="F28" s="76">
        <v>18.190000000000001</v>
      </c>
      <c r="G28" s="81">
        <f t="shared" si="1"/>
        <v>7.1467839472236939E-3</v>
      </c>
    </row>
    <row r="29" spans="1:7">
      <c r="A29" s="70" t="s">
        <v>33</v>
      </c>
      <c r="B29" s="70" t="s">
        <v>524</v>
      </c>
      <c r="C29" s="71">
        <v>2019</v>
      </c>
      <c r="D29" s="72">
        <v>14.21</v>
      </c>
      <c r="E29" s="73">
        <f t="shared" si="0"/>
        <v>-0.19999999999999929</v>
      </c>
      <c r="F29" s="76">
        <v>14.41</v>
      </c>
      <c r="G29" s="82">
        <f t="shared" si="1"/>
        <v>-1.3879250520471845E-2</v>
      </c>
    </row>
    <row r="30" spans="1:7">
      <c r="A30" s="70" t="s">
        <v>229</v>
      </c>
      <c r="B30" s="70" t="s">
        <v>525</v>
      </c>
      <c r="C30" s="71">
        <v>2019</v>
      </c>
      <c r="D30" s="72">
        <v>11.67</v>
      </c>
      <c r="E30" s="73">
        <f t="shared" si="0"/>
        <v>-0.48000000000000043</v>
      </c>
      <c r="F30" s="76">
        <v>12.15</v>
      </c>
      <c r="G30" s="82">
        <f t="shared" si="1"/>
        <v>-3.9506172839506207E-2</v>
      </c>
    </row>
    <row r="31" spans="1:7">
      <c r="A31" s="70" t="s">
        <v>34</v>
      </c>
      <c r="B31" s="70" t="s">
        <v>834</v>
      </c>
      <c r="C31" s="71">
        <v>2019</v>
      </c>
      <c r="D31" s="72">
        <v>14.64</v>
      </c>
      <c r="E31" s="79">
        <f t="shared" si="0"/>
        <v>0.62000000000000099</v>
      </c>
      <c r="F31" s="76">
        <v>14.02</v>
      </c>
      <c r="G31" s="81">
        <f t="shared" si="1"/>
        <v>4.4222539229671967E-2</v>
      </c>
    </row>
    <row r="32" spans="1:7">
      <c r="A32" s="70" t="s">
        <v>35</v>
      </c>
      <c r="B32" s="70" t="s">
        <v>526</v>
      </c>
      <c r="C32" s="71">
        <v>2019</v>
      </c>
      <c r="D32" s="72">
        <v>15.04</v>
      </c>
      <c r="E32" s="79">
        <f t="shared" si="0"/>
        <v>0.4399999999999995</v>
      </c>
      <c r="F32" s="76">
        <v>14.6</v>
      </c>
      <c r="G32" s="81">
        <f t="shared" si="1"/>
        <v>3.0136986301369829E-2</v>
      </c>
    </row>
    <row r="33" spans="1:7">
      <c r="A33" s="70" t="s">
        <v>230</v>
      </c>
      <c r="B33" s="70" t="s">
        <v>527</v>
      </c>
      <c r="C33" s="71">
        <v>2019</v>
      </c>
      <c r="D33" s="72">
        <v>19.64</v>
      </c>
      <c r="E33" s="73">
        <f t="shared" si="0"/>
        <v>-0.82999999999999829</v>
      </c>
      <c r="F33" s="76">
        <v>20.47</v>
      </c>
      <c r="G33" s="82">
        <f t="shared" si="1"/>
        <v>-4.0547142159257366E-2</v>
      </c>
    </row>
    <row r="34" spans="1:7">
      <c r="A34" s="70" t="s">
        <v>231</v>
      </c>
      <c r="B34" s="70" t="s">
        <v>528</v>
      </c>
      <c r="C34" s="71">
        <v>2019</v>
      </c>
      <c r="D34" s="72">
        <v>13.21</v>
      </c>
      <c r="E34" s="73">
        <f t="shared" si="0"/>
        <v>-0.38999999999999879</v>
      </c>
      <c r="F34" s="76">
        <v>13.6</v>
      </c>
      <c r="G34" s="82">
        <f t="shared" si="1"/>
        <v>-2.8676470588235206E-2</v>
      </c>
    </row>
    <row r="35" spans="1:7">
      <c r="A35" s="70" t="s">
        <v>336</v>
      </c>
      <c r="B35" s="70" t="s">
        <v>529</v>
      </c>
      <c r="C35" s="71">
        <v>2019</v>
      </c>
      <c r="D35" s="72">
        <v>13.48</v>
      </c>
      <c r="E35" s="73">
        <f t="shared" si="0"/>
        <v>-0.70999999999999908</v>
      </c>
      <c r="F35" s="76">
        <v>14.19</v>
      </c>
      <c r="G35" s="82">
        <f t="shared" si="1"/>
        <v>-5.0035236081747647E-2</v>
      </c>
    </row>
    <row r="36" spans="1:7">
      <c r="A36" s="70" t="s">
        <v>337</v>
      </c>
      <c r="B36" s="70" t="s">
        <v>530</v>
      </c>
      <c r="C36" s="71">
        <v>2019</v>
      </c>
      <c r="D36" s="72">
        <v>18.91</v>
      </c>
      <c r="E36" s="73">
        <f t="shared" si="0"/>
        <v>-0.57999999999999829</v>
      </c>
      <c r="F36" s="76">
        <v>19.489999999999998</v>
      </c>
      <c r="G36" s="82">
        <f t="shared" si="1"/>
        <v>-2.9758850692662819E-2</v>
      </c>
    </row>
    <row r="37" spans="1:7">
      <c r="A37" s="70" t="s">
        <v>36</v>
      </c>
      <c r="B37" s="70" t="s">
        <v>531</v>
      </c>
      <c r="C37" s="71">
        <v>2019</v>
      </c>
      <c r="D37" s="72">
        <v>17.21</v>
      </c>
      <c r="E37" s="73">
        <f t="shared" si="0"/>
        <v>-0.35999999999999943</v>
      </c>
      <c r="F37" s="76">
        <v>17.57</v>
      </c>
      <c r="G37" s="82">
        <f t="shared" si="1"/>
        <v>-2.0489470688673843E-2</v>
      </c>
    </row>
    <row r="38" spans="1:7">
      <c r="A38" s="70" t="s">
        <v>338</v>
      </c>
      <c r="B38" s="70" t="s">
        <v>532</v>
      </c>
      <c r="C38" s="71">
        <v>2019</v>
      </c>
      <c r="D38" s="72">
        <v>20.47</v>
      </c>
      <c r="E38" s="73">
        <f t="shared" si="0"/>
        <v>-0.19000000000000128</v>
      </c>
      <c r="F38" s="76">
        <v>20.66</v>
      </c>
      <c r="G38" s="82">
        <f t="shared" si="1"/>
        <v>-9.1965150048403336E-3</v>
      </c>
    </row>
    <row r="39" spans="1:7">
      <c r="A39" s="70" t="s">
        <v>232</v>
      </c>
      <c r="B39" s="70" t="s">
        <v>533</v>
      </c>
      <c r="C39" s="71">
        <v>2019</v>
      </c>
      <c r="D39" s="72">
        <v>10.54</v>
      </c>
      <c r="E39" s="79">
        <f t="shared" si="0"/>
        <v>5.9999999999998721E-2</v>
      </c>
      <c r="F39" s="76">
        <v>10.48</v>
      </c>
      <c r="G39" s="81">
        <f t="shared" si="1"/>
        <v>5.7251908396945342E-3</v>
      </c>
    </row>
    <row r="40" spans="1:7">
      <c r="A40" s="70" t="s">
        <v>233</v>
      </c>
      <c r="B40" s="70" t="s">
        <v>534</v>
      </c>
      <c r="C40" s="71">
        <v>2019</v>
      </c>
      <c r="D40" s="72">
        <v>10.51</v>
      </c>
      <c r="E40" s="73">
        <f t="shared" si="0"/>
        <v>-2.9999999999999361E-2</v>
      </c>
      <c r="F40" s="76">
        <v>10.54</v>
      </c>
      <c r="G40" s="82">
        <f t="shared" si="1"/>
        <v>-2.846299810246619E-3</v>
      </c>
    </row>
    <row r="41" spans="1:7">
      <c r="A41" s="70" t="s">
        <v>37</v>
      </c>
      <c r="B41" s="70" t="s">
        <v>535</v>
      </c>
      <c r="C41" s="71">
        <v>2019</v>
      </c>
      <c r="D41" s="72">
        <v>16.420000000000002</v>
      </c>
      <c r="E41" s="73">
        <f t="shared" si="0"/>
        <v>-1.9999999999999574E-2</v>
      </c>
      <c r="F41" s="76">
        <v>16.440000000000001</v>
      </c>
      <c r="G41" s="82">
        <f t="shared" si="1"/>
        <v>-1.2165450121654241E-3</v>
      </c>
    </row>
    <row r="42" spans="1:7">
      <c r="A42" s="70" t="s">
        <v>38</v>
      </c>
      <c r="B42" s="70" t="s">
        <v>536</v>
      </c>
      <c r="C42" s="71">
        <v>2019</v>
      </c>
      <c r="D42" s="72">
        <v>16.28</v>
      </c>
      <c r="E42" s="79">
        <f t="shared" si="0"/>
        <v>8.0000000000001847E-2</v>
      </c>
      <c r="F42" s="76">
        <v>16.2</v>
      </c>
      <c r="G42" s="81">
        <f t="shared" si="1"/>
        <v>4.938271604938386E-3</v>
      </c>
    </row>
    <row r="43" spans="1:7">
      <c r="A43" s="70" t="s">
        <v>234</v>
      </c>
      <c r="B43" s="70" t="s">
        <v>537</v>
      </c>
      <c r="C43" s="71">
        <v>2019</v>
      </c>
      <c r="D43" s="72">
        <v>16.04</v>
      </c>
      <c r="E43" s="73">
        <f t="shared" si="0"/>
        <v>-0.69000000000000128</v>
      </c>
      <c r="F43" s="76">
        <v>16.73</v>
      </c>
      <c r="G43" s="82">
        <f t="shared" si="1"/>
        <v>-4.1243275552899063E-2</v>
      </c>
    </row>
    <row r="44" spans="1:7">
      <c r="A44" s="70" t="s">
        <v>39</v>
      </c>
      <c r="B44" s="70" t="s">
        <v>538</v>
      </c>
      <c r="C44" s="71">
        <v>2019</v>
      </c>
      <c r="D44" s="72">
        <v>10.09</v>
      </c>
      <c r="E44" s="73">
        <f t="shared" si="0"/>
        <v>-0.44999999999999929</v>
      </c>
      <c r="F44" s="76">
        <v>10.54</v>
      </c>
      <c r="G44" s="82">
        <f t="shared" si="1"/>
        <v>-4.2694497153700127E-2</v>
      </c>
    </row>
    <row r="45" spans="1:7">
      <c r="A45" s="70" t="s">
        <v>235</v>
      </c>
      <c r="B45" s="70" t="s">
        <v>539</v>
      </c>
      <c r="C45" s="71">
        <v>2019</v>
      </c>
      <c r="D45" s="72">
        <v>8.58</v>
      </c>
      <c r="E45" s="79">
        <f t="shared" si="0"/>
        <v>0.32000000000000028</v>
      </c>
      <c r="F45" s="76">
        <v>8.26</v>
      </c>
      <c r="G45" s="81">
        <f t="shared" si="1"/>
        <v>3.8740920096852337E-2</v>
      </c>
    </row>
    <row r="46" spans="1:7">
      <c r="A46" s="70" t="s">
        <v>40</v>
      </c>
      <c r="B46" s="70" t="s">
        <v>540</v>
      </c>
      <c r="C46" s="71">
        <v>2019</v>
      </c>
      <c r="D46" s="72">
        <v>14.83</v>
      </c>
      <c r="E46" s="73">
        <f t="shared" si="0"/>
        <v>-0.35999999999999943</v>
      </c>
      <c r="F46" s="76">
        <v>15.19</v>
      </c>
      <c r="G46" s="82">
        <f t="shared" si="1"/>
        <v>-2.3699802501645783E-2</v>
      </c>
    </row>
    <row r="47" spans="1:7">
      <c r="A47" s="70" t="s">
        <v>41</v>
      </c>
      <c r="B47" s="70" t="s">
        <v>541</v>
      </c>
      <c r="C47" s="71">
        <v>2019</v>
      </c>
      <c r="D47" s="72">
        <v>17.78</v>
      </c>
      <c r="E47" s="79">
        <f t="shared" si="0"/>
        <v>0.67999999999999972</v>
      </c>
      <c r="F47" s="76">
        <v>17.100000000000001</v>
      </c>
      <c r="G47" s="81">
        <f t="shared" si="1"/>
        <v>3.9766081871345012E-2</v>
      </c>
    </row>
    <row r="48" spans="1:7">
      <c r="A48" s="70" t="s">
        <v>42</v>
      </c>
      <c r="B48" s="70" t="s">
        <v>542</v>
      </c>
      <c r="C48" s="71">
        <v>2019</v>
      </c>
      <c r="D48" s="72">
        <v>15.54</v>
      </c>
      <c r="E48" s="73">
        <f t="shared" si="0"/>
        <v>-0.51999999999999957</v>
      </c>
      <c r="F48" s="76">
        <v>16.059999999999999</v>
      </c>
      <c r="G48" s="82">
        <f t="shared" si="1"/>
        <v>-3.237858032378578E-2</v>
      </c>
    </row>
    <row r="49" spans="1:7">
      <c r="A49" s="70" t="s">
        <v>43</v>
      </c>
      <c r="B49" s="70" t="s">
        <v>543</v>
      </c>
      <c r="C49" s="71">
        <v>2019</v>
      </c>
      <c r="D49" s="72">
        <v>18.95</v>
      </c>
      <c r="E49" s="73">
        <f t="shared" si="0"/>
        <v>-0.19000000000000128</v>
      </c>
      <c r="F49" s="76">
        <v>19.14</v>
      </c>
      <c r="G49" s="82">
        <f t="shared" si="1"/>
        <v>-9.9268547544410276E-3</v>
      </c>
    </row>
    <row r="50" spans="1:7">
      <c r="A50" s="70" t="s">
        <v>339</v>
      </c>
      <c r="B50" s="70" t="s">
        <v>544</v>
      </c>
      <c r="C50" s="71">
        <v>2019</v>
      </c>
      <c r="D50" s="72">
        <v>9.3699999999999992</v>
      </c>
      <c r="E50" s="73">
        <f t="shared" si="0"/>
        <v>-9.0000000000001634E-2</v>
      </c>
      <c r="F50" s="76">
        <v>9.4600000000000009</v>
      </c>
      <c r="G50" s="82">
        <f t="shared" si="1"/>
        <v>-9.5137420718817787E-3</v>
      </c>
    </row>
    <row r="51" spans="1:7">
      <c r="A51" s="70" t="s">
        <v>44</v>
      </c>
      <c r="B51" s="70" t="s">
        <v>545</v>
      </c>
      <c r="C51" s="71">
        <v>2019</v>
      </c>
      <c r="D51" s="72">
        <v>18.63</v>
      </c>
      <c r="E51" s="73">
        <f t="shared" si="0"/>
        <v>-0.22000000000000242</v>
      </c>
      <c r="F51" s="76">
        <v>18.850000000000001</v>
      </c>
      <c r="G51" s="82">
        <f t="shared" si="1"/>
        <v>-1.1671087533156627E-2</v>
      </c>
    </row>
    <row r="52" spans="1:7">
      <c r="A52" s="70" t="s">
        <v>45</v>
      </c>
      <c r="B52" s="70" t="s">
        <v>546</v>
      </c>
      <c r="C52" s="71">
        <v>2019</v>
      </c>
      <c r="D52" s="72">
        <v>10.48</v>
      </c>
      <c r="E52" s="73">
        <f t="shared" si="0"/>
        <v>-0.13999999999999879</v>
      </c>
      <c r="F52" s="76">
        <v>10.62</v>
      </c>
      <c r="G52" s="82">
        <f t="shared" si="1"/>
        <v>-1.318267419962324E-2</v>
      </c>
    </row>
    <row r="53" spans="1:7">
      <c r="A53" s="70" t="s">
        <v>46</v>
      </c>
      <c r="B53" s="70" t="s">
        <v>547</v>
      </c>
      <c r="C53" s="71">
        <v>2019</v>
      </c>
      <c r="D53" s="72">
        <v>5.94</v>
      </c>
      <c r="E53" s="73">
        <f t="shared" si="0"/>
        <v>-0.34999999999999964</v>
      </c>
      <c r="F53" s="76">
        <v>6.29</v>
      </c>
      <c r="G53" s="82">
        <f t="shared" si="1"/>
        <v>-5.5643879173290882E-2</v>
      </c>
    </row>
    <row r="54" spans="1:7">
      <c r="A54" s="70" t="s">
        <v>47</v>
      </c>
      <c r="B54" s="70" t="s">
        <v>548</v>
      </c>
      <c r="C54" s="71">
        <v>2019</v>
      </c>
      <c r="D54" s="72">
        <v>12.4</v>
      </c>
      <c r="E54" s="73">
        <f t="shared" si="0"/>
        <v>-1.9999999999999574E-2</v>
      </c>
      <c r="F54" s="76">
        <v>12.42</v>
      </c>
      <c r="G54" s="82">
        <f t="shared" si="1"/>
        <v>-1.6103059581320108E-3</v>
      </c>
    </row>
    <row r="55" spans="1:7">
      <c r="A55" s="70" t="s">
        <v>48</v>
      </c>
      <c r="B55" s="70" t="s">
        <v>549</v>
      </c>
      <c r="C55" s="71">
        <v>2019</v>
      </c>
      <c r="D55" s="72">
        <v>18.29</v>
      </c>
      <c r="E55" s="79">
        <f t="shared" si="0"/>
        <v>0.11999999999999744</v>
      </c>
      <c r="F55" s="76">
        <v>18.170000000000002</v>
      </c>
      <c r="G55" s="81">
        <f t="shared" si="1"/>
        <v>6.6042927903135623E-3</v>
      </c>
    </row>
    <row r="56" spans="1:7">
      <c r="A56" s="70" t="s">
        <v>236</v>
      </c>
      <c r="B56" s="70" t="s">
        <v>550</v>
      </c>
      <c r="C56" s="71">
        <v>2019</v>
      </c>
      <c r="D56" s="72">
        <v>17.05</v>
      </c>
      <c r="E56" s="73">
        <f t="shared" si="0"/>
        <v>-0.57999999999999829</v>
      </c>
      <c r="F56" s="76">
        <v>17.63</v>
      </c>
      <c r="G56" s="82">
        <f t="shared" si="1"/>
        <v>-3.2898468519568819E-2</v>
      </c>
    </row>
    <row r="57" spans="1:7">
      <c r="A57" s="70" t="s">
        <v>49</v>
      </c>
      <c r="B57" s="70" t="s">
        <v>551</v>
      </c>
      <c r="C57" s="71">
        <v>2019</v>
      </c>
      <c r="D57" s="72">
        <v>19.75</v>
      </c>
      <c r="E57" s="73">
        <f t="shared" si="0"/>
        <v>-0.67000000000000171</v>
      </c>
      <c r="F57" s="76">
        <v>20.420000000000002</v>
      </c>
      <c r="G57" s="82">
        <f t="shared" si="1"/>
        <v>-3.2810969637610266E-2</v>
      </c>
    </row>
    <row r="58" spans="1:7">
      <c r="A58" s="70" t="s">
        <v>50</v>
      </c>
      <c r="B58" s="70" t="s">
        <v>552</v>
      </c>
      <c r="C58" s="71">
        <v>2019</v>
      </c>
      <c r="D58" s="72">
        <v>14.77</v>
      </c>
      <c r="E58" s="79">
        <f t="shared" si="0"/>
        <v>1.2699999999999996</v>
      </c>
      <c r="F58" s="76">
        <v>13.5</v>
      </c>
      <c r="G58" s="81">
        <f t="shared" si="1"/>
        <v>9.4074074074074046E-2</v>
      </c>
    </row>
    <row r="59" spans="1:7">
      <c r="A59" s="70" t="s">
        <v>51</v>
      </c>
      <c r="B59" s="70" t="s">
        <v>835</v>
      </c>
      <c r="C59" s="71">
        <v>2019</v>
      </c>
      <c r="D59" s="72">
        <v>4.8499999999999996</v>
      </c>
      <c r="E59" s="73">
        <f t="shared" si="0"/>
        <v>-2.0000000000000462E-2</v>
      </c>
      <c r="F59" s="76">
        <v>4.87</v>
      </c>
      <c r="G59" s="82">
        <f t="shared" si="1"/>
        <v>-4.1067761806982466E-3</v>
      </c>
    </row>
    <row r="60" spans="1:7">
      <c r="A60" s="70" t="s">
        <v>52</v>
      </c>
      <c r="B60" s="70" t="s">
        <v>553</v>
      </c>
      <c r="C60" s="71">
        <v>2019</v>
      </c>
      <c r="D60" s="72">
        <v>16.350000000000001</v>
      </c>
      <c r="E60" s="73">
        <f t="shared" si="0"/>
        <v>-1.6099999999999994</v>
      </c>
      <c r="F60" s="76">
        <v>17.96</v>
      </c>
      <c r="G60" s="82">
        <f t="shared" si="1"/>
        <v>-8.9643652561247178E-2</v>
      </c>
    </row>
    <row r="61" spans="1:7">
      <c r="A61" s="70" t="s">
        <v>53</v>
      </c>
      <c r="B61" s="70" t="s">
        <v>554</v>
      </c>
      <c r="C61" s="71">
        <v>2019</v>
      </c>
      <c r="D61" s="72">
        <v>14.25</v>
      </c>
      <c r="E61" s="79">
        <f t="shared" si="0"/>
        <v>0.15000000000000036</v>
      </c>
      <c r="F61" s="76">
        <v>14.1</v>
      </c>
      <c r="G61" s="81">
        <f t="shared" si="1"/>
        <v>1.0638297872340451E-2</v>
      </c>
    </row>
    <row r="62" spans="1:7">
      <c r="A62" s="70" t="s">
        <v>237</v>
      </c>
      <c r="B62" s="70" t="s">
        <v>555</v>
      </c>
      <c r="C62" s="71">
        <v>2019</v>
      </c>
      <c r="D62" s="72">
        <v>13.1</v>
      </c>
      <c r="E62" s="79">
        <f t="shared" si="0"/>
        <v>3.9999999999999147E-2</v>
      </c>
      <c r="F62" s="76">
        <v>13.06</v>
      </c>
      <c r="G62" s="81">
        <f t="shared" si="1"/>
        <v>3.0627871362939622E-3</v>
      </c>
    </row>
    <row r="63" spans="1:7">
      <c r="A63" s="70" t="s">
        <v>54</v>
      </c>
      <c r="B63" s="70" t="s">
        <v>556</v>
      </c>
      <c r="C63" s="71">
        <v>2019</v>
      </c>
      <c r="D63" s="72">
        <v>21</v>
      </c>
      <c r="E63" s="79">
        <f t="shared" si="0"/>
        <v>1.6000000000000014</v>
      </c>
      <c r="F63" s="76">
        <v>19.399999999999999</v>
      </c>
      <c r="G63" s="81">
        <f t="shared" si="1"/>
        <v>8.2474226804123793E-2</v>
      </c>
    </row>
    <row r="64" spans="1:7">
      <c r="A64" s="70" t="s">
        <v>55</v>
      </c>
      <c r="B64" s="70" t="s">
        <v>557</v>
      </c>
      <c r="C64" s="71">
        <v>2019</v>
      </c>
      <c r="D64" s="72">
        <v>19.989999999999998</v>
      </c>
      <c r="E64" s="79">
        <f t="shared" si="0"/>
        <v>0.34999999999999787</v>
      </c>
      <c r="F64" s="76">
        <v>19.64</v>
      </c>
      <c r="G64" s="81">
        <f t="shared" si="1"/>
        <v>1.7820773930753455E-2</v>
      </c>
    </row>
    <row r="65" spans="1:7">
      <c r="A65" s="70" t="s">
        <v>238</v>
      </c>
      <c r="B65" s="70" t="s">
        <v>558</v>
      </c>
      <c r="C65" s="71">
        <v>2019</v>
      </c>
      <c r="D65" s="72">
        <v>17.96</v>
      </c>
      <c r="E65" s="73">
        <f t="shared" si="0"/>
        <v>-0.34999999999999787</v>
      </c>
      <c r="F65" s="76">
        <v>18.309999999999999</v>
      </c>
      <c r="G65" s="82">
        <f t="shared" si="1"/>
        <v>-1.9115237575095461E-2</v>
      </c>
    </row>
    <row r="66" spans="1:7">
      <c r="A66" s="70" t="s">
        <v>340</v>
      </c>
      <c r="B66" s="70" t="s">
        <v>559</v>
      </c>
      <c r="C66" s="71">
        <v>2019</v>
      </c>
      <c r="D66" s="72">
        <v>2.88</v>
      </c>
      <c r="E66" s="79">
        <f t="shared" si="0"/>
        <v>0.12999999999999989</v>
      </c>
      <c r="F66" s="76">
        <v>2.75</v>
      </c>
      <c r="G66" s="81">
        <f t="shared" si="1"/>
        <v>4.7272727272727237E-2</v>
      </c>
    </row>
    <row r="67" spans="1:7">
      <c r="A67" s="70" t="s">
        <v>239</v>
      </c>
      <c r="B67" s="70" t="s">
        <v>560</v>
      </c>
      <c r="C67" s="71">
        <v>2019</v>
      </c>
      <c r="D67" s="72">
        <v>15.98</v>
      </c>
      <c r="E67" s="79">
        <f t="shared" si="0"/>
        <v>0.66999999999999993</v>
      </c>
      <c r="F67" s="76">
        <v>15.31</v>
      </c>
      <c r="G67" s="81">
        <f t="shared" si="1"/>
        <v>4.3762246897452638E-2</v>
      </c>
    </row>
    <row r="68" spans="1:7">
      <c r="A68" s="70" t="s">
        <v>56</v>
      </c>
      <c r="B68" s="70" t="s">
        <v>561</v>
      </c>
      <c r="C68" s="71">
        <v>2019</v>
      </c>
      <c r="D68" s="72">
        <v>15.93</v>
      </c>
      <c r="E68" s="73">
        <f t="shared" si="0"/>
        <v>-1.0500000000000007</v>
      </c>
      <c r="F68" s="76">
        <v>16.98</v>
      </c>
      <c r="G68" s="82">
        <f t="shared" si="1"/>
        <v>-6.183745583038873E-2</v>
      </c>
    </row>
    <row r="69" spans="1:7">
      <c r="A69" s="70" t="s">
        <v>57</v>
      </c>
      <c r="B69" s="70" t="s">
        <v>562</v>
      </c>
      <c r="C69" s="71">
        <v>2019</v>
      </c>
      <c r="D69" s="72">
        <v>12.9</v>
      </c>
      <c r="E69" s="79">
        <f t="shared" ref="E69:E132" si="2">SUM(D69-F69)</f>
        <v>0.11000000000000121</v>
      </c>
      <c r="F69" s="76">
        <v>12.79</v>
      </c>
      <c r="G69" s="81">
        <f t="shared" ref="G69:G132" si="3">E69/F69</f>
        <v>8.6004691164973581E-3</v>
      </c>
    </row>
    <row r="70" spans="1:7">
      <c r="A70" s="70" t="s">
        <v>240</v>
      </c>
      <c r="B70" s="70" t="s">
        <v>563</v>
      </c>
      <c r="C70" s="71">
        <v>2019</v>
      </c>
      <c r="D70" s="72">
        <v>20.57</v>
      </c>
      <c r="E70" s="79">
        <v>0.33</v>
      </c>
      <c r="F70" s="76">
        <v>20.239999999999998</v>
      </c>
      <c r="G70" s="81">
        <f t="shared" si="3"/>
        <v>1.630434782608696E-2</v>
      </c>
    </row>
    <row r="71" spans="1:7">
      <c r="A71" s="70" t="s">
        <v>58</v>
      </c>
      <c r="B71" s="70" t="s">
        <v>564</v>
      </c>
      <c r="C71" s="71">
        <v>2019</v>
      </c>
      <c r="D71" s="72">
        <v>14.19</v>
      </c>
      <c r="E71" s="73">
        <f t="shared" si="2"/>
        <v>-9.9999999999999645E-2</v>
      </c>
      <c r="F71" s="76">
        <v>14.29</v>
      </c>
      <c r="G71" s="82">
        <f t="shared" si="3"/>
        <v>-6.9979006298110319E-3</v>
      </c>
    </row>
    <row r="72" spans="1:7">
      <c r="A72" s="70" t="s">
        <v>59</v>
      </c>
      <c r="B72" s="70" t="s">
        <v>565</v>
      </c>
      <c r="C72" s="71">
        <v>2019</v>
      </c>
      <c r="D72" s="72">
        <v>18.649999999999999</v>
      </c>
      <c r="E72" s="79">
        <f t="shared" si="2"/>
        <v>0.14999999999999858</v>
      </c>
      <c r="F72" s="76">
        <v>18.5</v>
      </c>
      <c r="G72" s="81">
        <f t="shared" si="3"/>
        <v>8.1081081081080305E-3</v>
      </c>
    </row>
    <row r="73" spans="1:7">
      <c r="A73" s="70" t="s">
        <v>60</v>
      </c>
      <c r="B73" s="70" t="s">
        <v>566</v>
      </c>
      <c r="C73" s="71">
        <v>2019</v>
      </c>
      <c r="D73" s="72">
        <v>14.44</v>
      </c>
      <c r="E73" s="79">
        <f t="shared" si="2"/>
        <v>0.1899999999999995</v>
      </c>
      <c r="F73" s="76">
        <v>14.25</v>
      </c>
      <c r="G73" s="81">
        <f t="shared" si="3"/>
        <v>1.3333333333333298E-2</v>
      </c>
    </row>
    <row r="74" spans="1:7">
      <c r="A74" s="70" t="s">
        <v>61</v>
      </c>
      <c r="B74" s="70" t="s">
        <v>567</v>
      </c>
      <c r="C74" s="71">
        <v>2019</v>
      </c>
      <c r="D74" s="72">
        <v>19.48</v>
      </c>
      <c r="E74" s="73">
        <f t="shared" si="2"/>
        <v>-0.42999999999999972</v>
      </c>
      <c r="F74" s="76">
        <v>19.91</v>
      </c>
      <c r="G74" s="82">
        <f t="shared" si="3"/>
        <v>-2.1597187343043681E-2</v>
      </c>
    </row>
    <row r="75" spans="1:7">
      <c r="A75" s="70" t="s">
        <v>62</v>
      </c>
      <c r="B75" s="70" t="s">
        <v>568</v>
      </c>
      <c r="C75" s="71">
        <v>2019</v>
      </c>
      <c r="D75" s="72">
        <v>13.28</v>
      </c>
      <c r="E75" s="73">
        <f t="shared" si="2"/>
        <v>-0.25999999999999979</v>
      </c>
      <c r="F75" s="76">
        <v>13.54</v>
      </c>
      <c r="G75" s="82">
        <f t="shared" si="3"/>
        <v>-1.92023633677991E-2</v>
      </c>
    </row>
    <row r="76" spans="1:7">
      <c r="A76" s="70" t="s">
        <v>341</v>
      </c>
      <c r="B76" s="70" t="s">
        <v>569</v>
      </c>
      <c r="C76" s="71">
        <v>2019</v>
      </c>
      <c r="D76" s="72">
        <v>9.93</v>
      </c>
      <c r="E76" s="79">
        <f t="shared" si="2"/>
        <v>0.20999999999999908</v>
      </c>
      <c r="F76" s="76">
        <v>9.7200000000000006</v>
      </c>
      <c r="G76" s="81">
        <f t="shared" si="3"/>
        <v>2.1604938271604843E-2</v>
      </c>
    </row>
    <row r="77" spans="1:7">
      <c r="A77" s="70" t="s">
        <v>63</v>
      </c>
      <c r="B77" s="70" t="s">
        <v>570</v>
      </c>
      <c r="C77" s="71">
        <v>2019</v>
      </c>
      <c r="D77" s="72">
        <v>14.15</v>
      </c>
      <c r="E77" s="73">
        <f t="shared" si="2"/>
        <v>-0.40000000000000036</v>
      </c>
      <c r="F77" s="76">
        <v>14.55</v>
      </c>
      <c r="G77" s="82">
        <f t="shared" si="3"/>
        <v>-2.7491408934707928E-2</v>
      </c>
    </row>
    <row r="78" spans="1:7">
      <c r="A78" s="70" t="s">
        <v>64</v>
      </c>
      <c r="B78" s="70" t="s">
        <v>571</v>
      </c>
      <c r="C78" s="71">
        <v>2019</v>
      </c>
      <c r="D78" s="72">
        <v>15.91</v>
      </c>
      <c r="E78" s="73">
        <f t="shared" si="2"/>
        <v>-3.9999999999999147E-2</v>
      </c>
      <c r="F78" s="76">
        <v>15.95</v>
      </c>
      <c r="G78" s="82">
        <f t="shared" si="3"/>
        <v>-2.5078369905955581E-3</v>
      </c>
    </row>
    <row r="79" spans="1:7">
      <c r="A79" s="70" t="s">
        <v>65</v>
      </c>
      <c r="B79" s="70" t="s">
        <v>572</v>
      </c>
      <c r="C79" s="71">
        <v>2019</v>
      </c>
      <c r="D79" s="72">
        <v>6.17</v>
      </c>
      <c r="E79" s="73">
        <f t="shared" si="2"/>
        <v>-0.16999999999999993</v>
      </c>
      <c r="F79" s="76">
        <v>6.34</v>
      </c>
      <c r="G79" s="82">
        <f t="shared" si="3"/>
        <v>-2.6813880126182955E-2</v>
      </c>
    </row>
    <row r="80" spans="1:7">
      <c r="A80" s="70" t="s">
        <v>66</v>
      </c>
      <c r="B80" s="70" t="s">
        <v>1244</v>
      </c>
      <c r="C80" s="71">
        <v>2019</v>
      </c>
      <c r="D80" s="72">
        <v>15.84</v>
      </c>
      <c r="E80" s="79">
        <f t="shared" si="2"/>
        <v>0.35999999999999943</v>
      </c>
      <c r="F80" s="76">
        <v>15.48</v>
      </c>
      <c r="G80" s="81">
        <f t="shared" si="3"/>
        <v>2.3255813953488334E-2</v>
      </c>
    </row>
    <row r="81" spans="1:7">
      <c r="A81" s="70" t="s">
        <v>241</v>
      </c>
      <c r="B81" s="70" t="s">
        <v>573</v>
      </c>
      <c r="C81" s="71">
        <v>2019</v>
      </c>
      <c r="D81" s="72">
        <v>14.99</v>
      </c>
      <c r="E81" s="79">
        <f t="shared" si="2"/>
        <v>0.12000000000000099</v>
      </c>
      <c r="F81" s="76">
        <v>14.87</v>
      </c>
      <c r="G81" s="81">
        <f t="shared" si="3"/>
        <v>8.0699394754540008E-3</v>
      </c>
    </row>
    <row r="82" spans="1:7">
      <c r="A82" s="70" t="s">
        <v>242</v>
      </c>
      <c r="B82" s="70" t="s">
        <v>574</v>
      </c>
      <c r="C82" s="71">
        <v>2019</v>
      </c>
      <c r="D82" s="72">
        <v>17.5</v>
      </c>
      <c r="E82" s="79">
        <f t="shared" si="2"/>
        <v>1.4299999999999997</v>
      </c>
      <c r="F82" s="76">
        <v>16.07</v>
      </c>
      <c r="G82" s="81">
        <f t="shared" si="3"/>
        <v>8.8985687616677023E-2</v>
      </c>
    </row>
    <row r="83" spans="1:7">
      <c r="A83" s="70" t="s">
        <v>243</v>
      </c>
      <c r="B83" s="70" t="s">
        <v>575</v>
      </c>
      <c r="C83" s="71">
        <v>2019</v>
      </c>
      <c r="D83" s="72">
        <v>12.93</v>
      </c>
      <c r="E83" s="79">
        <f t="shared" si="2"/>
        <v>8.9999999999999858E-2</v>
      </c>
      <c r="F83" s="76">
        <v>12.84</v>
      </c>
      <c r="G83" s="81">
        <f t="shared" si="3"/>
        <v>7.009345794392512E-3</v>
      </c>
    </row>
    <row r="84" spans="1:7">
      <c r="A84" s="70" t="s">
        <v>67</v>
      </c>
      <c r="B84" s="70" t="s">
        <v>576</v>
      </c>
      <c r="C84" s="71">
        <v>2019</v>
      </c>
      <c r="D84" s="72">
        <v>13.75</v>
      </c>
      <c r="E84" s="73">
        <f t="shared" si="2"/>
        <v>-0.39000000000000057</v>
      </c>
      <c r="F84" s="76">
        <v>14.14</v>
      </c>
      <c r="G84" s="82">
        <f t="shared" si="3"/>
        <v>-2.7581329561527621E-2</v>
      </c>
    </row>
    <row r="85" spans="1:7">
      <c r="A85" s="70" t="s">
        <v>68</v>
      </c>
      <c r="B85" s="70" t="s">
        <v>577</v>
      </c>
      <c r="C85" s="71">
        <v>2019</v>
      </c>
      <c r="D85" s="72">
        <v>13.5</v>
      </c>
      <c r="E85" s="79">
        <f t="shared" si="2"/>
        <v>1.7699999999999996</v>
      </c>
      <c r="F85" s="76">
        <v>11.73</v>
      </c>
      <c r="G85" s="81">
        <f t="shared" si="3"/>
        <v>0.1508951406649616</v>
      </c>
    </row>
    <row r="86" spans="1:7">
      <c r="A86" s="70" t="s">
        <v>69</v>
      </c>
      <c r="B86" s="70" t="s">
        <v>578</v>
      </c>
      <c r="C86" s="71">
        <v>2019</v>
      </c>
      <c r="D86" s="72">
        <v>17.059999999999999</v>
      </c>
      <c r="E86" s="73">
        <f t="shared" si="2"/>
        <v>-0.48000000000000043</v>
      </c>
      <c r="F86" s="76">
        <v>17.54</v>
      </c>
      <c r="G86" s="82">
        <f t="shared" si="3"/>
        <v>-2.7366020524515419E-2</v>
      </c>
    </row>
    <row r="87" spans="1:7">
      <c r="A87" s="70" t="s">
        <v>70</v>
      </c>
      <c r="B87" s="70" t="s">
        <v>579</v>
      </c>
      <c r="C87" s="71">
        <v>2019</v>
      </c>
      <c r="D87" s="72">
        <v>14.68</v>
      </c>
      <c r="E87" s="73">
        <f t="shared" si="2"/>
        <v>-0.48000000000000043</v>
      </c>
      <c r="F87" s="76">
        <v>15.16</v>
      </c>
      <c r="G87" s="82">
        <f t="shared" si="3"/>
        <v>-3.1662269129287629E-2</v>
      </c>
    </row>
    <row r="88" spans="1:7">
      <c r="A88" s="70" t="s">
        <v>71</v>
      </c>
      <c r="B88" s="70" t="s">
        <v>580</v>
      </c>
      <c r="C88" s="71">
        <v>2019</v>
      </c>
      <c r="D88" s="72">
        <v>17.559999999999999</v>
      </c>
      <c r="E88" s="73">
        <f t="shared" si="2"/>
        <v>-0.40000000000000213</v>
      </c>
      <c r="F88" s="76">
        <v>17.96</v>
      </c>
      <c r="G88" s="82">
        <f t="shared" si="3"/>
        <v>-2.2271714922049116E-2</v>
      </c>
    </row>
    <row r="89" spans="1:7">
      <c r="A89" s="70" t="s">
        <v>72</v>
      </c>
      <c r="B89" s="70" t="s">
        <v>581</v>
      </c>
      <c r="C89" s="71">
        <v>2019</v>
      </c>
      <c r="D89" s="72">
        <v>16.47</v>
      </c>
      <c r="E89" s="79">
        <f t="shared" si="2"/>
        <v>1.009999999999998</v>
      </c>
      <c r="F89" s="76">
        <v>15.46</v>
      </c>
      <c r="G89" s="81">
        <f t="shared" si="3"/>
        <v>6.5329883570504399E-2</v>
      </c>
    </row>
    <row r="90" spans="1:7">
      <c r="A90" s="70" t="s">
        <v>73</v>
      </c>
      <c r="B90" s="70" t="s">
        <v>582</v>
      </c>
      <c r="C90" s="71">
        <v>2019</v>
      </c>
      <c r="D90" s="72">
        <v>20.55</v>
      </c>
      <c r="E90" s="73">
        <f t="shared" si="2"/>
        <v>-0.39000000000000057</v>
      </c>
      <c r="F90" s="76">
        <v>20.94</v>
      </c>
      <c r="G90" s="82">
        <f t="shared" si="3"/>
        <v>-1.8624641833810913E-2</v>
      </c>
    </row>
    <row r="91" spans="1:7">
      <c r="A91" s="70" t="s">
        <v>74</v>
      </c>
      <c r="B91" s="70" t="s">
        <v>583</v>
      </c>
      <c r="C91" s="71">
        <v>2019</v>
      </c>
      <c r="D91" s="72">
        <v>8.25</v>
      </c>
      <c r="E91" s="73">
        <f t="shared" si="2"/>
        <v>-9.9999999999999645E-2</v>
      </c>
      <c r="F91" s="76">
        <v>8.35</v>
      </c>
      <c r="G91" s="82">
        <f t="shared" si="3"/>
        <v>-1.1976047904191574E-2</v>
      </c>
    </row>
    <row r="92" spans="1:7">
      <c r="A92" s="70" t="s">
        <v>75</v>
      </c>
      <c r="B92" s="70" t="s">
        <v>584</v>
      </c>
      <c r="C92" s="71">
        <v>2019</v>
      </c>
      <c r="D92" s="72">
        <v>15.46</v>
      </c>
      <c r="E92" s="73">
        <f t="shared" si="2"/>
        <v>-0.53999999999999915</v>
      </c>
      <c r="F92" s="76">
        <v>16</v>
      </c>
      <c r="G92" s="82">
        <f t="shared" si="3"/>
        <v>-3.3749999999999947E-2</v>
      </c>
    </row>
    <row r="93" spans="1:7">
      <c r="A93" s="70" t="s">
        <v>76</v>
      </c>
      <c r="B93" s="70" t="s">
        <v>585</v>
      </c>
      <c r="C93" s="71">
        <v>2019</v>
      </c>
      <c r="D93" s="72">
        <v>15.96</v>
      </c>
      <c r="E93" s="73">
        <f t="shared" si="2"/>
        <v>-0.25</v>
      </c>
      <c r="F93" s="76">
        <v>16.21</v>
      </c>
      <c r="G93" s="82">
        <f t="shared" si="3"/>
        <v>-1.5422578655151141E-2</v>
      </c>
    </row>
    <row r="94" spans="1:7">
      <c r="A94" s="70" t="s">
        <v>244</v>
      </c>
      <c r="B94" s="70" t="s">
        <v>586</v>
      </c>
      <c r="C94" s="71">
        <v>2019</v>
      </c>
      <c r="D94" s="72">
        <v>3.87</v>
      </c>
      <c r="E94" s="79">
        <f t="shared" si="2"/>
        <v>0</v>
      </c>
      <c r="F94" s="76">
        <v>3.87</v>
      </c>
      <c r="G94" s="81">
        <f t="shared" si="3"/>
        <v>0</v>
      </c>
    </row>
    <row r="95" spans="1:7">
      <c r="A95" s="70" t="s">
        <v>245</v>
      </c>
      <c r="B95" s="70" t="s">
        <v>587</v>
      </c>
      <c r="C95" s="71">
        <v>2019</v>
      </c>
      <c r="D95" s="72">
        <v>9.57</v>
      </c>
      <c r="E95" s="73">
        <f t="shared" si="2"/>
        <v>-4.9999999999998934E-2</v>
      </c>
      <c r="F95" s="76">
        <v>9.6199999999999992</v>
      </c>
      <c r="G95" s="82">
        <f t="shared" si="3"/>
        <v>-5.1975051975050868E-3</v>
      </c>
    </row>
    <row r="96" spans="1:7">
      <c r="A96" s="70" t="s">
        <v>77</v>
      </c>
      <c r="B96" s="70" t="s">
        <v>588</v>
      </c>
      <c r="C96" s="71">
        <v>2019</v>
      </c>
      <c r="D96" s="72">
        <v>7.35</v>
      </c>
      <c r="E96" s="79">
        <f t="shared" si="2"/>
        <v>0.19999999999999929</v>
      </c>
      <c r="F96" s="76">
        <v>7.15</v>
      </c>
      <c r="G96" s="81">
        <f t="shared" si="3"/>
        <v>2.7972027972027871E-2</v>
      </c>
    </row>
    <row r="97" spans="1:7">
      <c r="A97" s="70" t="s">
        <v>78</v>
      </c>
      <c r="B97" s="70" t="s">
        <v>589</v>
      </c>
      <c r="C97" s="71">
        <v>2019</v>
      </c>
      <c r="D97" s="72">
        <v>15.37</v>
      </c>
      <c r="E97" s="73">
        <f t="shared" si="2"/>
        <v>-0.3100000000000005</v>
      </c>
      <c r="F97" s="76">
        <v>15.68</v>
      </c>
      <c r="G97" s="82">
        <f t="shared" si="3"/>
        <v>-1.9770408163265338E-2</v>
      </c>
    </row>
    <row r="98" spans="1:7">
      <c r="A98" s="70" t="s">
        <v>79</v>
      </c>
      <c r="B98" s="70" t="s">
        <v>590</v>
      </c>
      <c r="C98" s="71">
        <v>2019</v>
      </c>
      <c r="D98" s="72">
        <v>12.38</v>
      </c>
      <c r="E98" s="73">
        <f t="shared" si="2"/>
        <v>-1.3999999999999986</v>
      </c>
      <c r="F98" s="76">
        <v>13.78</v>
      </c>
      <c r="G98" s="82">
        <f t="shared" si="3"/>
        <v>-0.10159651669085622</v>
      </c>
    </row>
    <row r="99" spans="1:7">
      <c r="A99" s="70" t="s">
        <v>80</v>
      </c>
      <c r="B99" s="70" t="s">
        <v>591</v>
      </c>
      <c r="C99" s="71">
        <v>2019</v>
      </c>
      <c r="D99" s="72">
        <v>11.67</v>
      </c>
      <c r="E99" s="73">
        <f t="shared" si="2"/>
        <v>-8.0000000000000071E-2</v>
      </c>
      <c r="F99" s="76">
        <v>11.75</v>
      </c>
      <c r="G99" s="82">
        <f t="shared" si="3"/>
        <v>-6.8085106382978784E-3</v>
      </c>
    </row>
    <row r="100" spans="1:7">
      <c r="A100" s="70" t="s">
        <v>81</v>
      </c>
      <c r="B100" s="70" t="s">
        <v>592</v>
      </c>
      <c r="C100" s="71">
        <v>2019</v>
      </c>
      <c r="D100" s="72">
        <v>14.58</v>
      </c>
      <c r="E100" s="73">
        <f t="shared" si="2"/>
        <v>-3.9999999999999147E-2</v>
      </c>
      <c r="F100" s="76">
        <v>14.62</v>
      </c>
      <c r="G100" s="82">
        <f t="shared" si="3"/>
        <v>-2.7359781121750444E-3</v>
      </c>
    </row>
    <row r="101" spans="1:7">
      <c r="A101" s="70" t="s">
        <v>246</v>
      </c>
      <c r="B101" s="70" t="s">
        <v>593</v>
      </c>
      <c r="C101" s="71">
        <v>2019</v>
      </c>
      <c r="D101" s="72">
        <v>8.56</v>
      </c>
      <c r="E101" s="73">
        <f t="shared" si="2"/>
        <v>-3.9999999999999147E-2</v>
      </c>
      <c r="F101" s="76">
        <v>8.6</v>
      </c>
      <c r="G101" s="82">
        <f t="shared" si="3"/>
        <v>-4.6511627906975755E-3</v>
      </c>
    </row>
    <row r="102" spans="1:7">
      <c r="A102" s="70" t="s">
        <v>82</v>
      </c>
      <c r="B102" s="70" t="s">
        <v>594</v>
      </c>
      <c r="C102" s="71">
        <v>2019</v>
      </c>
      <c r="D102" s="72">
        <v>20.49</v>
      </c>
      <c r="E102" s="73">
        <f t="shared" si="2"/>
        <v>-0.52000000000000313</v>
      </c>
      <c r="F102" s="76">
        <v>21.01</v>
      </c>
      <c r="G102" s="82">
        <f t="shared" si="3"/>
        <v>-2.4750118990956835E-2</v>
      </c>
    </row>
    <row r="103" spans="1:7">
      <c r="A103" s="70" t="s">
        <v>247</v>
      </c>
      <c r="B103" s="70" t="s">
        <v>595</v>
      </c>
      <c r="C103" s="71">
        <v>2019</v>
      </c>
      <c r="D103" s="72">
        <v>9.7200000000000006</v>
      </c>
      <c r="E103" s="73"/>
      <c r="F103" s="76"/>
      <c r="G103" s="81"/>
    </row>
    <row r="104" spans="1:7">
      <c r="A104" s="70" t="s">
        <v>248</v>
      </c>
      <c r="B104" s="70" t="s">
        <v>596</v>
      </c>
      <c r="C104" s="71">
        <v>2019</v>
      </c>
      <c r="D104" s="72">
        <v>14.7</v>
      </c>
      <c r="E104" s="79">
        <f t="shared" si="2"/>
        <v>0.12999999999999901</v>
      </c>
      <c r="F104" s="76">
        <v>14.57</v>
      </c>
      <c r="G104" s="81">
        <f t="shared" si="3"/>
        <v>8.9224433768015782E-3</v>
      </c>
    </row>
    <row r="105" spans="1:7">
      <c r="A105" s="70" t="s">
        <v>249</v>
      </c>
      <c r="B105" s="70" t="s">
        <v>597</v>
      </c>
      <c r="C105" s="71">
        <v>2019</v>
      </c>
      <c r="D105" s="72">
        <v>15.38</v>
      </c>
      <c r="E105" s="73">
        <f t="shared" si="2"/>
        <v>-0.9399999999999995</v>
      </c>
      <c r="F105" s="76">
        <v>16.32</v>
      </c>
      <c r="G105" s="82">
        <f t="shared" si="3"/>
        <v>-5.7598039215686243E-2</v>
      </c>
    </row>
    <row r="106" spans="1:7">
      <c r="A106" s="70" t="s">
        <v>83</v>
      </c>
      <c r="B106" s="70" t="s">
        <v>598</v>
      </c>
      <c r="C106" s="71">
        <v>2019</v>
      </c>
      <c r="D106" s="72">
        <v>14.66</v>
      </c>
      <c r="E106" s="79">
        <f t="shared" si="2"/>
        <v>9.9999999999997868E-3</v>
      </c>
      <c r="F106" s="76">
        <v>14.65</v>
      </c>
      <c r="G106" s="81">
        <f t="shared" si="3"/>
        <v>6.8259385665527558E-4</v>
      </c>
    </row>
    <row r="107" spans="1:7">
      <c r="A107" s="70" t="s">
        <v>250</v>
      </c>
      <c r="B107" s="70" t="s">
        <v>599</v>
      </c>
      <c r="C107" s="71">
        <v>2019</v>
      </c>
      <c r="D107" s="72">
        <v>13.15</v>
      </c>
      <c r="E107" s="73">
        <f t="shared" si="2"/>
        <v>-0.16000000000000014</v>
      </c>
      <c r="F107" s="76">
        <v>13.31</v>
      </c>
      <c r="G107" s="82">
        <f t="shared" si="3"/>
        <v>-1.2021036814425255E-2</v>
      </c>
    </row>
    <row r="108" spans="1:7">
      <c r="A108" s="70" t="s">
        <v>84</v>
      </c>
      <c r="B108" s="70" t="s">
        <v>600</v>
      </c>
      <c r="C108" s="71">
        <v>2019</v>
      </c>
      <c r="D108" s="72">
        <v>20.14</v>
      </c>
      <c r="E108" s="73">
        <f t="shared" si="2"/>
        <v>-0.12999999999999901</v>
      </c>
      <c r="F108" s="76">
        <v>20.27</v>
      </c>
      <c r="G108" s="82">
        <f t="shared" si="3"/>
        <v>-6.4134188455845587E-3</v>
      </c>
    </row>
    <row r="109" spans="1:7">
      <c r="A109" s="70" t="s">
        <v>251</v>
      </c>
      <c r="B109" s="70" t="s">
        <v>602</v>
      </c>
      <c r="C109" s="71">
        <v>2019</v>
      </c>
      <c r="D109" s="72">
        <v>15.78</v>
      </c>
      <c r="E109" s="73">
        <f t="shared" si="2"/>
        <v>-0.10000000000000142</v>
      </c>
      <c r="F109" s="76">
        <v>15.88</v>
      </c>
      <c r="G109" s="82">
        <f t="shared" si="3"/>
        <v>-6.2972292191436664E-3</v>
      </c>
    </row>
    <row r="110" spans="1:7">
      <c r="A110" s="70" t="s">
        <v>252</v>
      </c>
      <c r="B110" s="70" t="s">
        <v>603</v>
      </c>
      <c r="C110" s="71">
        <v>2019</v>
      </c>
      <c r="D110" s="74">
        <v>17.260000000000002</v>
      </c>
      <c r="E110" s="79">
        <f t="shared" si="2"/>
        <v>8.0000000000001847E-2</v>
      </c>
      <c r="F110" s="77">
        <v>17.18</v>
      </c>
      <c r="G110" s="81">
        <f t="shared" si="3"/>
        <v>4.6565774155996418E-3</v>
      </c>
    </row>
    <row r="111" spans="1:7">
      <c r="A111" s="70" t="s">
        <v>342</v>
      </c>
      <c r="B111" s="70" t="s">
        <v>604</v>
      </c>
      <c r="C111" s="71">
        <v>2019</v>
      </c>
      <c r="D111" s="72">
        <v>12.69</v>
      </c>
      <c r="E111" s="73">
        <f t="shared" si="2"/>
        <v>-0.24000000000000021</v>
      </c>
      <c r="F111" s="76">
        <v>12.93</v>
      </c>
      <c r="G111" s="82">
        <f t="shared" si="3"/>
        <v>-1.856148491879352E-2</v>
      </c>
    </row>
    <row r="112" spans="1:7">
      <c r="A112" s="70" t="s">
        <v>1234</v>
      </c>
      <c r="B112" s="70" t="s">
        <v>605</v>
      </c>
      <c r="C112" s="71">
        <v>2019</v>
      </c>
      <c r="D112" s="72">
        <v>14.69</v>
      </c>
      <c r="E112" s="73">
        <f t="shared" si="2"/>
        <v>-0.92999999999999972</v>
      </c>
      <c r="F112" s="76">
        <v>15.62</v>
      </c>
      <c r="G112" s="82">
        <f t="shared" si="3"/>
        <v>-5.9539052496798958E-2</v>
      </c>
    </row>
    <row r="113" spans="1:7">
      <c r="A113" s="70" t="s">
        <v>85</v>
      </c>
      <c r="B113" s="70" t="s">
        <v>1235</v>
      </c>
      <c r="C113" s="71">
        <v>2019</v>
      </c>
      <c r="D113" s="74"/>
      <c r="E113" s="73"/>
      <c r="F113" s="77"/>
      <c r="G113" s="81"/>
    </row>
    <row r="114" spans="1:7">
      <c r="A114" s="70" t="s">
        <v>253</v>
      </c>
      <c r="B114" s="70" t="s">
        <v>606</v>
      </c>
      <c r="C114" s="71">
        <v>2019</v>
      </c>
      <c r="D114" s="72">
        <v>16.66</v>
      </c>
      <c r="E114" s="79">
        <f t="shared" si="2"/>
        <v>7.0000000000000284E-2</v>
      </c>
      <c r="F114" s="76">
        <v>16.59</v>
      </c>
      <c r="G114" s="81">
        <f t="shared" si="3"/>
        <v>4.2194092827004389E-3</v>
      </c>
    </row>
    <row r="115" spans="1:7">
      <c r="A115" s="70" t="s">
        <v>343</v>
      </c>
      <c r="B115" s="70" t="s">
        <v>607</v>
      </c>
      <c r="C115" s="71">
        <v>2019</v>
      </c>
      <c r="D115" s="72">
        <v>19.36</v>
      </c>
      <c r="E115" s="73">
        <f t="shared" si="2"/>
        <v>-0.57000000000000028</v>
      </c>
      <c r="F115" s="76">
        <v>19.93</v>
      </c>
      <c r="G115" s="82">
        <f t="shared" si="3"/>
        <v>-2.8600100351229316E-2</v>
      </c>
    </row>
    <row r="116" spans="1:7">
      <c r="A116" s="70" t="s">
        <v>86</v>
      </c>
      <c r="B116" s="70" t="s">
        <v>608</v>
      </c>
      <c r="C116" s="71">
        <v>2019</v>
      </c>
      <c r="D116" s="72">
        <v>15.2</v>
      </c>
      <c r="E116" s="79">
        <f t="shared" si="2"/>
        <v>0.25999999999999979</v>
      </c>
      <c r="F116" s="76">
        <v>14.94</v>
      </c>
      <c r="G116" s="81">
        <f t="shared" si="3"/>
        <v>1.7402945113788475E-2</v>
      </c>
    </row>
    <row r="117" spans="1:7">
      <c r="A117" s="70" t="s">
        <v>87</v>
      </c>
      <c r="B117" s="70" t="s">
        <v>609</v>
      </c>
      <c r="C117" s="71">
        <v>2019</v>
      </c>
      <c r="D117" s="72">
        <v>15.72</v>
      </c>
      <c r="E117" s="79">
        <f t="shared" si="2"/>
        <v>0.74000000000000021</v>
      </c>
      <c r="F117" s="76">
        <v>14.98</v>
      </c>
      <c r="G117" s="81">
        <f t="shared" si="3"/>
        <v>4.9399198931909222E-2</v>
      </c>
    </row>
    <row r="118" spans="1:7">
      <c r="A118" s="70" t="s">
        <v>88</v>
      </c>
      <c r="B118" s="70" t="s">
        <v>610</v>
      </c>
      <c r="C118" s="71">
        <v>2019</v>
      </c>
      <c r="D118" s="72">
        <v>22.36</v>
      </c>
      <c r="E118" s="73">
        <f t="shared" si="2"/>
        <v>-7.0000000000000284E-2</v>
      </c>
      <c r="F118" s="76">
        <v>22.43</v>
      </c>
      <c r="G118" s="82">
        <f t="shared" si="3"/>
        <v>-3.1208203299153046E-3</v>
      </c>
    </row>
    <row r="119" spans="1:7">
      <c r="A119" s="70" t="s">
        <v>254</v>
      </c>
      <c r="B119" s="70" t="s">
        <v>611</v>
      </c>
      <c r="C119" s="71">
        <v>2019</v>
      </c>
      <c r="D119" s="72">
        <v>18.11</v>
      </c>
      <c r="E119" s="73">
        <f t="shared" si="2"/>
        <v>-0.56000000000000227</v>
      </c>
      <c r="F119" s="76">
        <v>18.670000000000002</v>
      </c>
      <c r="G119" s="82">
        <f t="shared" si="3"/>
        <v>-2.9994643813604834E-2</v>
      </c>
    </row>
    <row r="120" spans="1:7">
      <c r="A120" s="70" t="s">
        <v>89</v>
      </c>
      <c r="B120" s="70" t="s">
        <v>612</v>
      </c>
      <c r="C120" s="71">
        <v>2019</v>
      </c>
      <c r="D120" s="72">
        <v>14.35</v>
      </c>
      <c r="E120" s="73">
        <f t="shared" si="2"/>
        <v>-0.33999999999999986</v>
      </c>
      <c r="F120" s="76">
        <v>14.69</v>
      </c>
      <c r="G120" s="82">
        <f t="shared" si="3"/>
        <v>-2.3144996596324022E-2</v>
      </c>
    </row>
    <row r="121" spans="1:7">
      <c r="A121" s="70" t="s">
        <v>90</v>
      </c>
      <c r="B121" s="70" t="s">
        <v>613</v>
      </c>
      <c r="C121" s="71">
        <v>2019</v>
      </c>
      <c r="D121" s="72">
        <v>12.36</v>
      </c>
      <c r="E121" s="79">
        <f t="shared" si="2"/>
        <v>0.26999999999999957</v>
      </c>
      <c r="F121" s="76">
        <v>12.09</v>
      </c>
      <c r="G121" s="81">
        <f t="shared" si="3"/>
        <v>2.233250620347391E-2</v>
      </c>
    </row>
    <row r="122" spans="1:7">
      <c r="A122" s="70" t="s">
        <v>255</v>
      </c>
      <c r="B122" s="70" t="s">
        <v>614</v>
      </c>
      <c r="C122" s="71">
        <v>2019</v>
      </c>
      <c r="D122" s="72">
        <v>17.47</v>
      </c>
      <c r="E122" s="73">
        <f t="shared" si="2"/>
        <v>-0.17999999999999972</v>
      </c>
      <c r="F122" s="76">
        <v>17.649999999999999</v>
      </c>
      <c r="G122" s="82">
        <f t="shared" si="3"/>
        <v>-1.0198300283286103E-2</v>
      </c>
    </row>
    <row r="123" spans="1:7">
      <c r="A123" s="70" t="s">
        <v>91</v>
      </c>
      <c r="B123" s="70" t="s">
        <v>615</v>
      </c>
      <c r="C123" s="71">
        <v>2019</v>
      </c>
      <c r="D123" s="72">
        <v>16.48</v>
      </c>
      <c r="E123" s="79">
        <f t="shared" si="2"/>
        <v>0.26000000000000156</v>
      </c>
      <c r="F123" s="76">
        <v>16.22</v>
      </c>
      <c r="G123" s="81">
        <f t="shared" si="3"/>
        <v>1.6029593094944609E-2</v>
      </c>
    </row>
    <row r="124" spans="1:7">
      <c r="A124" s="70" t="s">
        <v>344</v>
      </c>
      <c r="B124" s="70" t="s">
        <v>616</v>
      </c>
      <c r="C124" s="71">
        <v>2019</v>
      </c>
      <c r="D124" s="72">
        <v>19.690000000000001</v>
      </c>
      <c r="E124" s="73">
        <f t="shared" si="2"/>
        <v>-0.30999999999999872</v>
      </c>
      <c r="F124" s="76">
        <v>20</v>
      </c>
      <c r="G124" s="82">
        <f t="shared" si="3"/>
        <v>-1.5499999999999936E-2</v>
      </c>
    </row>
    <row r="125" spans="1:7">
      <c r="A125" s="70" t="s">
        <v>92</v>
      </c>
      <c r="B125" s="70" t="s">
        <v>617</v>
      </c>
      <c r="C125" s="71">
        <v>2019</v>
      </c>
      <c r="D125" s="72">
        <v>3.33</v>
      </c>
      <c r="E125" s="73"/>
      <c r="F125" s="76"/>
      <c r="G125" s="81"/>
    </row>
    <row r="126" spans="1:7">
      <c r="A126" s="70" t="s">
        <v>93</v>
      </c>
      <c r="B126" s="70" t="s">
        <v>618</v>
      </c>
      <c r="C126" s="71">
        <v>2019</v>
      </c>
      <c r="D126" s="72">
        <v>16.41</v>
      </c>
      <c r="E126" s="79">
        <f t="shared" si="2"/>
        <v>0.12999999999999901</v>
      </c>
      <c r="F126" s="76">
        <v>16.28</v>
      </c>
      <c r="G126" s="81">
        <f t="shared" si="3"/>
        <v>7.9852579852579229E-3</v>
      </c>
    </row>
    <row r="127" spans="1:7">
      <c r="A127" s="70" t="s">
        <v>94</v>
      </c>
      <c r="B127" s="70" t="s">
        <v>619</v>
      </c>
      <c r="C127" s="71">
        <v>2019</v>
      </c>
      <c r="D127" s="72">
        <v>15.53</v>
      </c>
      <c r="E127" s="73">
        <f t="shared" si="2"/>
        <v>-0.30000000000000071</v>
      </c>
      <c r="F127" s="76">
        <v>15.83</v>
      </c>
      <c r="G127" s="82">
        <f t="shared" si="3"/>
        <v>-1.8951358180669658E-2</v>
      </c>
    </row>
    <row r="128" spans="1:7">
      <c r="A128" s="70" t="s">
        <v>256</v>
      </c>
      <c r="B128" s="70" t="s">
        <v>620</v>
      </c>
      <c r="C128" s="71">
        <v>2019</v>
      </c>
      <c r="D128" s="72">
        <v>16.04</v>
      </c>
      <c r="E128" s="73">
        <f t="shared" si="2"/>
        <v>-0.69999999999999929</v>
      </c>
      <c r="F128" s="76">
        <v>16.739999999999998</v>
      </c>
      <c r="G128" s="81">
        <f t="shared" si="3"/>
        <v>-4.1816009557945004E-2</v>
      </c>
    </row>
    <row r="129" spans="1:7">
      <c r="A129" s="70" t="s">
        <v>95</v>
      </c>
      <c r="B129" s="70" t="s">
        <v>621</v>
      </c>
      <c r="C129" s="71">
        <v>2019</v>
      </c>
      <c r="D129" s="72">
        <v>17.420000000000002</v>
      </c>
      <c r="E129" s="79">
        <f t="shared" si="2"/>
        <v>0.27000000000000313</v>
      </c>
      <c r="F129" s="76">
        <v>17.149999999999999</v>
      </c>
      <c r="G129" s="81">
        <f t="shared" si="3"/>
        <v>1.5743440233236334E-2</v>
      </c>
    </row>
    <row r="130" spans="1:7">
      <c r="A130" s="70" t="s">
        <v>96</v>
      </c>
      <c r="B130" s="70" t="s">
        <v>622</v>
      </c>
      <c r="C130" s="71">
        <v>2019</v>
      </c>
      <c r="D130" s="72">
        <v>8.67</v>
      </c>
      <c r="E130" s="73">
        <f t="shared" si="2"/>
        <v>-0.13000000000000078</v>
      </c>
      <c r="F130" s="76">
        <v>8.8000000000000007</v>
      </c>
      <c r="G130" s="82">
        <f t="shared" si="3"/>
        <v>-1.4772727272727361E-2</v>
      </c>
    </row>
    <row r="131" spans="1:7">
      <c r="A131" s="70" t="s">
        <v>257</v>
      </c>
      <c r="B131" s="70" t="s">
        <v>623</v>
      </c>
      <c r="C131" s="71">
        <v>2019</v>
      </c>
      <c r="D131" s="74">
        <v>13.89</v>
      </c>
      <c r="E131" s="73"/>
      <c r="F131" s="77"/>
      <c r="G131" s="81"/>
    </row>
    <row r="132" spans="1:7">
      <c r="A132" s="70" t="s">
        <v>258</v>
      </c>
      <c r="B132" s="70" t="s">
        <v>624</v>
      </c>
      <c r="C132" s="71">
        <v>2019</v>
      </c>
      <c r="D132" s="72">
        <v>13.95</v>
      </c>
      <c r="E132" s="73">
        <f t="shared" si="2"/>
        <v>-0.3100000000000005</v>
      </c>
      <c r="F132" s="76">
        <v>14.26</v>
      </c>
      <c r="G132" s="82">
        <f t="shared" si="3"/>
        <v>-2.1739130434782643E-2</v>
      </c>
    </row>
    <row r="133" spans="1:7">
      <c r="A133" s="70" t="s">
        <v>97</v>
      </c>
      <c r="B133" s="70" t="s">
        <v>625</v>
      </c>
      <c r="C133" s="71">
        <v>2019</v>
      </c>
      <c r="D133" s="72">
        <v>16.48</v>
      </c>
      <c r="E133" s="79">
        <f t="shared" ref="E133:E196" si="4">SUM(D133-F133)</f>
        <v>0.98000000000000043</v>
      </c>
      <c r="F133" s="76">
        <v>15.5</v>
      </c>
      <c r="G133" s="81">
        <f t="shared" ref="G133:G196" si="5">E133/F133</f>
        <v>6.3225806451612937E-2</v>
      </c>
    </row>
    <row r="134" spans="1:7">
      <c r="A134" s="70" t="s">
        <v>98</v>
      </c>
      <c r="B134" s="70" t="s">
        <v>626</v>
      </c>
      <c r="C134" s="71">
        <v>2019</v>
      </c>
      <c r="D134" s="72">
        <v>21.6</v>
      </c>
      <c r="E134" s="73">
        <f t="shared" si="4"/>
        <v>-0.2099999999999973</v>
      </c>
      <c r="F134" s="76">
        <v>21.81</v>
      </c>
      <c r="G134" s="82">
        <f t="shared" si="5"/>
        <v>-9.6286107290232611E-3</v>
      </c>
    </row>
    <row r="135" spans="1:7">
      <c r="A135" s="70" t="s">
        <v>99</v>
      </c>
      <c r="B135" s="70" t="s">
        <v>627</v>
      </c>
      <c r="C135" s="71">
        <v>2019</v>
      </c>
      <c r="D135" s="72">
        <v>11.81</v>
      </c>
      <c r="E135" s="79">
        <f t="shared" si="4"/>
        <v>4.0000000000000924E-2</v>
      </c>
      <c r="F135" s="76">
        <v>11.77</v>
      </c>
      <c r="G135" s="81">
        <f t="shared" si="5"/>
        <v>3.3984706881903929E-3</v>
      </c>
    </row>
    <row r="136" spans="1:7">
      <c r="A136" s="70" t="s">
        <v>100</v>
      </c>
      <c r="B136" s="70" t="s">
        <v>628</v>
      </c>
      <c r="C136" s="71">
        <v>2019</v>
      </c>
      <c r="D136" s="72">
        <v>13.19</v>
      </c>
      <c r="E136" s="73">
        <f t="shared" si="4"/>
        <v>-0.75999999999999979</v>
      </c>
      <c r="F136" s="76">
        <v>13.95</v>
      </c>
      <c r="G136" s="82">
        <f t="shared" si="5"/>
        <v>-5.4480286738351244E-2</v>
      </c>
    </row>
    <row r="137" spans="1:7">
      <c r="A137" s="70" t="s">
        <v>101</v>
      </c>
      <c r="B137" s="70" t="s">
        <v>629</v>
      </c>
      <c r="C137" s="71">
        <v>2019</v>
      </c>
      <c r="D137" s="72">
        <v>19.46</v>
      </c>
      <c r="E137" s="73">
        <f t="shared" si="4"/>
        <v>-1.2100000000000009</v>
      </c>
      <c r="F137" s="76">
        <v>20.67</v>
      </c>
      <c r="G137" s="82">
        <f t="shared" si="5"/>
        <v>-5.8538945331398196E-2</v>
      </c>
    </row>
    <row r="138" spans="1:7">
      <c r="A138" s="70" t="s">
        <v>102</v>
      </c>
      <c r="B138" s="70" t="s">
        <v>630</v>
      </c>
      <c r="C138" s="71">
        <v>2019</v>
      </c>
      <c r="D138" s="72">
        <v>17.45</v>
      </c>
      <c r="E138" s="73">
        <f t="shared" si="4"/>
        <v>-0.16000000000000014</v>
      </c>
      <c r="F138" s="76">
        <v>17.61</v>
      </c>
      <c r="G138" s="82">
        <f t="shared" si="5"/>
        <v>-9.085746734809776E-3</v>
      </c>
    </row>
    <row r="139" spans="1:7">
      <c r="A139" s="70" t="s">
        <v>103</v>
      </c>
      <c r="B139" s="70" t="s">
        <v>631</v>
      </c>
      <c r="C139" s="71">
        <v>2019</v>
      </c>
      <c r="D139" s="72">
        <v>16.7</v>
      </c>
      <c r="E139" s="73">
        <f t="shared" si="4"/>
        <v>-0.30000000000000071</v>
      </c>
      <c r="F139" s="76">
        <v>17</v>
      </c>
      <c r="G139" s="82">
        <f t="shared" si="5"/>
        <v>-1.7647058823529453E-2</v>
      </c>
    </row>
    <row r="140" spans="1:7">
      <c r="A140" s="70" t="s">
        <v>345</v>
      </c>
      <c r="B140" s="70" t="s">
        <v>632</v>
      </c>
      <c r="C140" s="71">
        <v>2019</v>
      </c>
      <c r="D140" s="72">
        <v>18.829999999999998</v>
      </c>
      <c r="E140" s="79">
        <f t="shared" si="4"/>
        <v>0.15999999999999659</v>
      </c>
      <c r="F140" s="76">
        <v>18.670000000000002</v>
      </c>
      <c r="G140" s="81">
        <f t="shared" si="5"/>
        <v>8.5698982324583055E-3</v>
      </c>
    </row>
    <row r="141" spans="1:7">
      <c r="A141" s="70" t="s">
        <v>346</v>
      </c>
      <c r="B141" s="70" t="s">
        <v>633</v>
      </c>
      <c r="C141" s="71">
        <v>2019</v>
      </c>
      <c r="D141" s="72">
        <v>19.29</v>
      </c>
      <c r="E141" s="79">
        <f t="shared" si="4"/>
        <v>0.16000000000000014</v>
      </c>
      <c r="F141" s="76">
        <v>19.13</v>
      </c>
      <c r="G141" s="81">
        <f t="shared" si="5"/>
        <v>8.3638264506011584E-3</v>
      </c>
    </row>
    <row r="142" spans="1:7">
      <c r="A142" s="70" t="s">
        <v>104</v>
      </c>
      <c r="B142" s="70" t="s">
        <v>634</v>
      </c>
      <c r="C142" s="71">
        <v>2019</v>
      </c>
      <c r="D142" s="72">
        <v>17.57</v>
      </c>
      <c r="E142" s="73">
        <f t="shared" si="4"/>
        <v>-9.9999999999980105E-3</v>
      </c>
      <c r="F142" s="76">
        <v>17.579999999999998</v>
      </c>
      <c r="G142" s="82">
        <f t="shared" si="5"/>
        <v>-5.6882821387929531E-4</v>
      </c>
    </row>
    <row r="143" spans="1:7">
      <c r="A143" s="70" t="s">
        <v>105</v>
      </c>
      <c r="B143" s="70" t="s">
        <v>635</v>
      </c>
      <c r="C143" s="71">
        <v>2019</v>
      </c>
      <c r="D143" s="72">
        <v>17.170000000000002</v>
      </c>
      <c r="E143" s="79">
        <f t="shared" si="4"/>
        <v>0.27000000000000313</v>
      </c>
      <c r="F143" s="76">
        <v>16.899999999999999</v>
      </c>
      <c r="G143" s="81">
        <f t="shared" si="5"/>
        <v>1.5976331360946932E-2</v>
      </c>
    </row>
    <row r="144" spans="1:7">
      <c r="A144" s="70" t="s">
        <v>259</v>
      </c>
      <c r="B144" s="70" t="s">
        <v>636</v>
      </c>
      <c r="C144" s="71">
        <v>2019</v>
      </c>
      <c r="D144" s="72">
        <v>15.22</v>
      </c>
      <c r="E144" s="79">
        <f t="shared" si="4"/>
        <v>8.9999999999999858E-2</v>
      </c>
      <c r="F144" s="76">
        <v>15.13</v>
      </c>
      <c r="G144" s="81">
        <f t="shared" si="5"/>
        <v>5.9484467944481067E-3</v>
      </c>
    </row>
    <row r="145" spans="1:7">
      <c r="A145" s="70" t="s">
        <v>106</v>
      </c>
      <c r="B145" s="70" t="s">
        <v>637</v>
      </c>
      <c r="C145" s="71">
        <v>2019</v>
      </c>
      <c r="D145" s="72">
        <v>17.03</v>
      </c>
      <c r="E145" s="73">
        <f t="shared" si="4"/>
        <v>-0.46999999999999886</v>
      </c>
      <c r="F145" s="76">
        <v>17.5</v>
      </c>
      <c r="G145" s="82">
        <f t="shared" si="5"/>
        <v>-2.6857142857142791E-2</v>
      </c>
    </row>
    <row r="146" spans="1:7">
      <c r="A146" s="70" t="s">
        <v>107</v>
      </c>
      <c r="B146" s="70" t="s">
        <v>638</v>
      </c>
      <c r="C146" s="71">
        <v>2019</v>
      </c>
      <c r="D146" s="72">
        <v>13.05</v>
      </c>
      <c r="E146" s="73">
        <f t="shared" si="4"/>
        <v>-0.36999999999999922</v>
      </c>
      <c r="F146" s="76">
        <v>13.42</v>
      </c>
      <c r="G146" s="82">
        <f t="shared" si="5"/>
        <v>-2.7570789865871775E-2</v>
      </c>
    </row>
    <row r="147" spans="1:7">
      <c r="A147" s="70" t="s">
        <v>260</v>
      </c>
      <c r="B147" s="70" t="s">
        <v>639</v>
      </c>
      <c r="C147" s="71">
        <v>2019</v>
      </c>
      <c r="D147" s="72">
        <v>19.920000000000002</v>
      </c>
      <c r="E147" s="79">
        <f t="shared" si="4"/>
        <v>0.84000000000000341</v>
      </c>
      <c r="F147" s="76">
        <v>19.079999999999998</v>
      </c>
      <c r="G147" s="81">
        <f t="shared" si="5"/>
        <v>4.4025157232704587E-2</v>
      </c>
    </row>
    <row r="148" spans="1:7">
      <c r="A148" s="70" t="s">
        <v>108</v>
      </c>
      <c r="B148" s="70" t="s">
        <v>640</v>
      </c>
      <c r="C148" s="71">
        <v>2019</v>
      </c>
      <c r="D148" s="72">
        <v>14.09</v>
      </c>
      <c r="E148" s="73">
        <f t="shared" si="4"/>
        <v>-0.15000000000000036</v>
      </c>
      <c r="F148" s="76">
        <v>14.24</v>
      </c>
      <c r="G148" s="82">
        <f t="shared" si="5"/>
        <v>-1.0533707865168563E-2</v>
      </c>
    </row>
    <row r="149" spans="1:7">
      <c r="A149" s="70" t="s">
        <v>109</v>
      </c>
      <c r="B149" s="70" t="s">
        <v>641</v>
      </c>
      <c r="C149" s="71">
        <v>2019</v>
      </c>
      <c r="D149" s="72">
        <v>16.46</v>
      </c>
      <c r="E149" s="79">
        <f t="shared" si="4"/>
        <v>1.0000000000001563E-2</v>
      </c>
      <c r="F149" s="76">
        <v>16.45</v>
      </c>
      <c r="G149" s="81">
        <f t="shared" si="5"/>
        <v>6.0790273556240505E-4</v>
      </c>
    </row>
    <row r="150" spans="1:7">
      <c r="A150" s="70" t="s">
        <v>110</v>
      </c>
      <c r="B150" s="70" t="s">
        <v>642</v>
      </c>
      <c r="C150" s="71">
        <v>2019</v>
      </c>
      <c r="D150" s="72">
        <v>13.3</v>
      </c>
      <c r="E150" s="73">
        <f t="shared" si="4"/>
        <v>-0.28999999999999915</v>
      </c>
      <c r="F150" s="76">
        <v>13.59</v>
      </c>
      <c r="G150" s="82">
        <f t="shared" si="5"/>
        <v>-2.133922001471664E-2</v>
      </c>
    </row>
    <row r="151" spans="1:7">
      <c r="A151" s="70" t="s">
        <v>261</v>
      </c>
      <c r="B151" s="70" t="s">
        <v>643</v>
      </c>
      <c r="C151" s="71">
        <v>2019</v>
      </c>
      <c r="D151" s="72">
        <v>19.75</v>
      </c>
      <c r="E151" s="73">
        <f t="shared" si="4"/>
        <v>-0.23000000000000043</v>
      </c>
      <c r="F151" s="76">
        <v>19.98</v>
      </c>
      <c r="G151" s="82">
        <f t="shared" si="5"/>
        <v>-1.1511511511511533E-2</v>
      </c>
    </row>
    <row r="152" spans="1:7">
      <c r="A152" s="70" t="s">
        <v>262</v>
      </c>
      <c r="B152" s="70" t="s">
        <v>644</v>
      </c>
      <c r="C152" s="71">
        <v>2019</v>
      </c>
      <c r="D152" s="72">
        <v>22.63</v>
      </c>
      <c r="E152" s="79">
        <f t="shared" si="4"/>
        <v>1.2300000000000004</v>
      </c>
      <c r="F152" s="76">
        <v>21.4</v>
      </c>
      <c r="G152" s="81">
        <f t="shared" si="5"/>
        <v>5.7476635514018715E-2</v>
      </c>
    </row>
    <row r="153" spans="1:7">
      <c r="A153" s="70" t="s">
        <v>111</v>
      </c>
      <c r="B153" s="70" t="s">
        <v>645</v>
      </c>
      <c r="C153" s="71">
        <v>2019</v>
      </c>
      <c r="D153" s="72">
        <v>13.68</v>
      </c>
      <c r="E153" s="73">
        <f t="shared" si="4"/>
        <v>-0.64000000000000057</v>
      </c>
      <c r="F153" s="76">
        <v>14.32</v>
      </c>
      <c r="G153" s="82">
        <f t="shared" si="5"/>
        <v>-4.4692737430167634E-2</v>
      </c>
    </row>
    <row r="154" spans="1:7">
      <c r="A154" s="70" t="s">
        <v>112</v>
      </c>
      <c r="B154" s="70" t="s">
        <v>646</v>
      </c>
      <c r="C154" s="71">
        <v>2019</v>
      </c>
      <c r="D154" s="72">
        <v>14.78</v>
      </c>
      <c r="E154" s="79">
        <f t="shared" si="4"/>
        <v>0.14999999999999858</v>
      </c>
      <c r="F154" s="76">
        <v>14.63</v>
      </c>
      <c r="G154" s="81">
        <f t="shared" si="5"/>
        <v>1.0252904989746998E-2</v>
      </c>
    </row>
    <row r="155" spans="1:7">
      <c r="A155" s="70" t="s">
        <v>113</v>
      </c>
      <c r="B155" s="70" t="s">
        <v>647</v>
      </c>
      <c r="C155" s="71">
        <v>2019</v>
      </c>
      <c r="D155" s="72">
        <v>15.08</v>
      </c>
      <c r="E155" s="73">
        <f t="shared" si="4"/>
        <v>-1.0099999999999998</v>
      </c>
      <c r="F155" s="76">
        <v>16.09</v>
      </c>
      <c r="G155" s="82">
        <f t="shared" si="5"/>
        <v>-6.2771908017402095E-2</v>
      </c>
    </row>
    <row r="156" spans="1:7">
      <c r="A156" s="70" t="s">
        <v>263</v>
      </c>
      <c r="B156" s="70" t="s">
        <v>648</v>
      </c>
      <c r="C156" s="71">
        <v>2019</v>
      </c>
      <c r="D156" s="72">
        <v>11.95</v>
      </c>
      <c r="E156" s="73">
        <f t="shared" si="4"/>
        <v>-0.19000000000000128</v>
      </c>
      <c r="F156" s="76">
        <v>12.14</v>
      </c>
      <c r="G156" s="82">
        <f t="shared" si="5"/>
        <v>-1.5650741350906199E-2</v>
      </c>
    </row>
    <row r="157" spans="1:7">
      <c r="A157" s="70" t="s">
        <v>114</v>
      </c>
      <c r="B157" s="70" t="s">
        <v>649</v>
      </c>
      <c r="C157" s="71">
        <v>2019</v>
      </c>
      <c r="D157" s="72">
        <v>18.54</v>
      </c>
      <c r="E157" s="73">
        <f t="shared" si="4"/>
        <v>-0.78999999999999915</v>
      </c>
      <c r="F157" s="76">
        <v>19.329999999999998</v>
      </c>
      <c r="G157" s="82">
        <f t="shared" si="5"/>
        <v>-4.0869115364718017E-2</v>
      </c>
    </row>
    <row r="158" spans="1:7">
      <c r="A158" s="70" t="s">
        <v>347</v>
      </c>
      <c r="B158" s="70" t="s">
        <v>650</v>
      </c>
      <c r="C158" s="71">
        <v>2019</v>
      </c>
      <c r="D158" s="72">
        <v>20.89</v>
      </c>
      <c r="E158" s="73">
        <f t="shared" si="4"/>
        <v>-0.16000000000000014</v>
      </c>
      <c r="F158" s="76">
        <v>21.05</v>
      </c>
      <c r="G158" s="82">
        <f t="shared" si="5"/>
        <v>-7.6009501187648517E-3</v>
      </c>
    </row>
    <row r="159" spans="1:7">
      <c r="A159" s="70" t="s">
        <v>264</v>
      </c>
      <c r="B159" s="70" t="s">
        <v>651</v>
      </c>
      <c r="C159" s="71">
        <v>2019</v>
      </c>
      <c r="D159" s="72">
        <v>14.12</v>
      </c>
      <c r="E159" s="73">
        <f t="shared" si="4"/>
        <v>-0.18000000000000149</v>
      </c>
      <c r="F159" s="76">
        <v>14.3</v>
      </c>
      <c r="G159" s="82">
        <f t="shared" si="5"/>
        <v>-1.2587412587412691E-2</v>
      </c>
    </row>
    <row r="160" spans="1:7">
      <c r="A160" s="70" t="s">
        <v>115</v>
      </c>
      <c r="B160" s="70" t="s">
        <v>652</v>
      </c>
      <c r="C160" s="71">
        <v>2019</v>
      </c>
      <c r="D160" s="72">
        <v>17.420000000000002</v>
      </c>
      <c r="E160" s="79">
        <f t="shared" si="4"/>
        <v>0.43000000000000327</v>
      </c>
      <c r="F160" s="76">
        <v>16.989999999999998</v>
      </c>
      <c r="G160" s="81">
        <f t="shared" si="5"/>
        <v>2.5309005297233862E-2</v>
      </c>
    </row>
    <row r="161" spans="1:7">
      <c r="A161" s="70" t="s">
        <v>116</v>
      </c>
      <c r="B161" s="70" t="s">
        <v>653</v>
      </c>
      <c r="C161" s="71">
        <v>2019</v>
      </c>
      <c r="D161" s="72">
        <v>14.03</v>
      </c>
      <c r="E161" s="79">
        <f t="shared" si="4"/>
        <v>0.42999999999999972</v>
      </c>
      <c r="F161" s="76">
        <v>13.6</v>
      </c>
      <c r="G161" s="81">
        <f t="shared" si="5"/>
        <v>3.1617647058823507E-2</v>
      </c>
    </row>
    <row r="162" spans="1:7">
      <c r="A162" s="70" t="s">
        <v>117</v>
      </c>
      <c r="B162" s="70" t="s">
        <v>654</v>
      </c>
      <c r="C162" s="71">
        <v>2019</v>
      </c>
      <c r="D162" s="72">
        <v>18.239999999999998</v>
      </c>
      <c r="E162" s="79">
        <f t="shared" si="4"/>
        <v>9.9999999999997868E-2</v>
      </c>
      <c r="F162" s="76">
        <v>18.14</v>
      </c>
      <c r="G162" s="81">
        <f t="shared" si="5"/>
        <v>5.5126791620726499E-3</v>
      </c>
    </row>
    <row r="163" spans="1:7">
      <c r="A163" s="70" t="s">
        <v>265</v>
      </c>
      <c r="B163" s="70" t="s">
        <v>655</v>
      </c>
      <c r="C163" s="71">
        <v>2019</v>
      </c>
      <c r="D163" s="72">
        <v>24.09</v>
      </c>
      <c r="E163" s="73">
        <f t="shared" si="4"/>
        <v>-0.25</v>
      </c>
      <c r="F163" s="76">
        <v>24.34</v>
      </c>
      <c r="G163" s="82">
        <f t="shared" si="5"/>
        <v>-1.0271158586688579E-2</v>
      </c>
    </row>
    <row r="164" spans="1:7">
      <c r="A164" s="70" t="s">
        <v>118</v>
      </c>
      <c r="B164" s="70" t="s">
        <v>656</v>
      </c>
      <c r="C164" s="71">
        <v>2019</v>
      </c>
      <c r="D164" s="72">
        <v>14.04</v>
      </c>
      <c r="E164" s="73">
        <f t="shared" si="4"/>
        <v>-0.35000000000000142</v>
      </c>
      <c r="F164" s="76">
        <v>14.39</v>
      </c>
      <c r="G164" s="82">
        <f t="shared" si="5"/>
        <v>-2.4322446143155065E-2</v>
      </c>
    </row>
    <row r="165" spans="1:7">
      <c r="A165" s="70" t="s">
        <v>266</v>
      </c>
      <c r="B165" s="70" t="s">
        <v>657</v>
      </c>
      <c r="C165" s="71">
        <v>2019</v>
      </c>
      <c r="D165" s="72">
        <v>19.82</v>
      </c>
      <c r="E165" s="79">
        <f t="shared" si="4"/>
        <v>0.80999999999999872</v>
      </c>
      <c r="F165" s="76">
        <v>19.010000000000002</v>
      </c>
      <c r="G165" s="81">
        <f t="shared" si="5"/>
        <v>4.2609153077327648E-2</v>
      </c>
    </row>
    <row r="166" spans="1:7">
      <c r="A166" s="70" t="s">
        <v>348</v>
      </c>
      <c r="B166" s="70" t="s">
        <v>658</v>
      </c>
      <c r="C166" s="71">
        <v>2019</v>
      </c>
      <c r="D166" s="72">
        <v>18.68</v>
      </c>
      <c r="E166" s="73">
        <f t="shared" si="4"/>
        <v>-1.0199999999999996</v>
      </c>
      <c r="F166" s="76">
        <v>19.7</v>
      </c>
      <c r="G166" s="82">
        <f t="shared" si="5"/>
        <v>-5.1776649746192872E-2</v>
      </c>
    </row>
    <row r="167" spans="1:7">
      <c r="A167" s="70" t="s">
        <v>267</v>
      </c>
      <c r="B167" s="70" t="s">
        <v>659</v>
      </c>
      <c r="C167" s="71">
        <v>2019</v>
      </c>
      <c r="D167" s="72">
        <v>14.3</v>
      </c>
      <c r="E167" s="73">
        <f t="shared" si="4"/>
        <v>-0.84999999999999964</v>
      </c>
      <c r="F167" s="76">
        <v>15.15</v>
      </c>
      <c r="G167" s="82">
        <f t="shared" si="5"/>
        <v>-5.6105610561056084E-2</v>
      </c>
    </row>
    <row r="168" spans="1:7">
      <c r="A168" s="70" t="s">
        <v>119</v>
      </c>
      <c r="B168" s="70" t="s">
        <v>660</v>
      </c>
      <c r="C168" s="71">
        <v>2019</v>
      </c>
      <c r="D168" s="72">
        <v>13.91</v>
      </c>
      <c r="E168" s="79">
        <f t="shared" si="4"/>
        <v>0.15000000000000036</v>
      </c>
      <c r="F168" s="76">
        <v>13.76</v>
      </c>
      <c r="G168" s="81">
        <f t="shared" si="5"/>
        <v>1.0901162790697701E-2</v>
      </c>
    </row>
    <row r="169" spans="1:7">
      <c r="A169" s="70" t="s">
        <v>120</v>
      </c>
      <c r="B169" s="70" t="s">
        <v>661</v>
      </c>
      <c r="C169" s="71">
        <v>2019</v>
      </c>
      <c r="D169" s="72">
        <v>13.27</v>
      </c>
      <c r="E169" s="73">
        <f t="shared" si="4"/>
        <v>-0.82000000000000028</v>
      </c>
      <c r="F169" s="76">
        <v>14.09</v>
      </c>
      <c r="G169" s="82">
        <f t="shared" si="5"/>
        <v>-5.8197303051809812E-2</v>
      </c>
    </row>
    <row r="170" spans="1:7">
      <c r="A170" s="70" t="s">
        <v>121</v>
      </c>
      <c r="B170" s="70" t="s">
        <v>662</v>
      </c>
      <c r="C170" s="71">
        <v>2019</v>
      </c>
      <c r="D170" s="72">
        <v>11.23</v>
      </c>
      <c r="E170" s="79">
        <f t="shared" si="4"/>
        <v>0.20000000000000107</v>
      </c>
      <c r="F170" s="76">
        <v>11.03</v>
      </c>
      <c r="G170" s="81">
        <f t="shared" si="5"/>
        <v>1.8132366273798828E-2</v>
      </c>
    </row>
    <row r="171" spans="1:7">
      <c r="A171" s="70" t="s">
        <v>122</v>
      </c>
      <c r="B171" s="70" t="s">
        <v>663</v>
      </c>
      <c r="C171" s="71">
        <v>2019</v>
      </c>
      <c r="D171" s="72">
        <v>15.22</v>
      </c>
      <c r="E171" s="73">
        <f t="shared" si="4"/>
        <v>-0.34999999999999964</v>
      </c>
      <c r="F171" s="76">
        <v>15.57</v>
      </c>
      <c r="G171" s="82">
        <f t="shared" si="5"/>
        <v>-2.2479126525369278E-2</v>
      </c>
    </row>
    <row r="172" spans="1:7">
      <c r="A172" s="70" t="s">
        <v>123</v>
      </c>
      <c r="B172" s="70" t="s">
        <v>664</v>
      </c>
      <c r="C172" s="71">
        <v>2019</v>
      </c>
      <c r="D172" s="72">
        <v>10.74</v>
      </c>
      <c r="E172" s="73">
        <f t="shared" si="4"/>
        <v>-0.27999999999999936</v>
      </c>
      <c r="F172" s="76">
        <v>11.02</v>
      </c>
      <c r="G172" s="82">
        <f t="shared" si="5"/>
        <v>-2.5408348457350214E-2</v>
      </c>
    </row>
    <row r="173" spans="1:7">
      <c r="A173" s="70" t="s">
        <v>268</v>
      </c>
      <c r="B173" s="70" t="s">
        <v>665</v>
      </c>
      <c r="C173" s="71">
        <v>2019</v>
      </c>
      <c r="D173" s="72">
        <v>11.03</v>
      </c>
      <c r="E173" s="73">
        <f t="shared" si="4"/>
        <v>-0.41999999999999993</v>
      </c>
      <c r="F173" s="76">
        <v>11.45</v>
      </c>
      <c r="G173" s="82">
        <f t="shared" si="5"/>
        <v>-3.6681222707423577E-2</v>
      </c>
    </row>
    <row r="174" spans="1:7">
      <c r="A174" s="70" t="s">
        <v>269</v>
      </c>
      <c r="B174" s="70" t="s">
        <v>666</v>
      </c>
      <c r="C174" s="71">
        <v>2019</v>
      </c>
      <c r="D174" s="72">
        <v>14.07</v>
      </c>
      <c r="E174" s="73">
        <f t="shared" si="4"/>
        <v>-0.5600000000000005</v>
      </c>
      <c r="F174" s="76">
        <v>14.63</v>
      </c>
      <c r="G174" s="82">
        <f t="shared" si="5"/>
        <v>-3.8277511961722521E-2</v>
      </c>
    </row>
    <row r="175" spans="1:7">
      <c r="A175" s="70" t="s">
        <v>270</v>
      </c>
      <c r="B175" s="70" t="s">
        <v>667</v>
      </c>
      <c r="C175" s="71">
        <v>2019</v>
      </c>
      <c r="D175" s="72">
        <v>13.38</v>
      </c>
      <c r="E175" s="79">
        <f t="shared" si="4"/>
        <v>1.0000000000001563E-2</v>
      </c>
      <c r="F175" s="76">
        <v>13.37</v>
      </c>
      <c r="G175" s="81">
        <f t="shared" si="5"/>
        <v>7.4794315632023664E-4</v>
      </c>
    </row>
    <row r="176" spans="1:7">
      <c r="A176" s="70" t="s">
        <v>124</v>
      </c>
      <c r="B176" s="70" t="s">
        <v>668</v>
      </c>
      <c r="C176" s="71">
        <v>2019</v>
      </c>
      <c r="D176" s="72">
        <v>8.92</v>
      </c>
      <c r="E176" s="79">
        <f t="shared" si="4"/>
        <v>0</v>
      </c>
      <c r="F176" s="76">
        <v>8.92</v>
      </c>
      <c r="G176" s="81">
        <f t="shared" si="5"/>
        <v>0</v>
      </c>
    </row>
    <row r="177" spans="1:7">
      <c r="A177" s="70" t="s">
        <v>125</v>
      </c>
      <c r="B177" s="70" t="s">
        <v>669</v>
      </c>
      <c r="C177" s="71">
        <v>2019</v>
      </c>
      <c r="D177" s="72">
        <v>13.21</v>
      </c>
      <c r="E177" s="79">
        <f t="shared" si="4"/>
        <v>0.19000000000000128</v>
      </c>
      <c r="F177" s="76">
        <v>13.02</v>
      </c>
      <c r="G177" s="81">
        <f t="shared" si="5"/>
        <v>1.4592933947772757E-2</v>
      </c>
    </row>
    <row r="178" spans="1:7">
      <c r="A178" s="70" t="s">
        <v>126</v>
      </c>
      <c r="B178" s="70" t="s">
        <v>670</v>
      </c>
      <c r="C178" s="71">
        <v>2019</v>
      </c>
      <c r="D178" s="72">
        <v>21.04</v>
      </c>
      <c r="E178" s="73">
        <f t="shared" si="4"/>
        <v>-1.6000000000000014</v>
      </c>
      <c r="F178" s="76">
        <v>22.64</v>
      </c>
      <c r="G178" s="82">
        <f t="shared" si="5"/>
        <v>-7.067137809187285E-2</v>
      </c>
    </row>
    <row r="179" spans="1:7">
      <c r="A179" s="70" t="s">
        <v>349</v>
      </c>
      <c r="B179" s="70" t="s">
        <v>671</v>
      </c>
      <c r="C179" s="71">
        <v>2019</v>
      </c>
      <c r="D179" s="72">
        <v>17.87</v>
      </c>
      <c r="E179" s="79">
        <f t="shared" si="4"/>
        <v>0.83999999999999986</v>
      </c>
      <c r="F179" s="76">
        <v>17.03</v>
      </c>
      <c r="G179" s="81">
        <f t="shared" si="5"/>
        <v>4.9324721080446263E-2</v>
      </c>
    </row>
    <row r="180" spans="1:7">
      <c r="A180" s="70" t="s">
        <v>271</v>
      </c>
      <c r="B180" s="70" t="s">
        <v>672</v>
      </c>
      <c r="C180" s="71">
        <v>2019</v>
      </c>
      <c r="D180" s="72">
        <v>9.6</v>
      </c>
      <c r="E180" s="73">
        <f t="shared" si="4"/>
        <v>-0.64000000000000057</v>
      </c>
      <c r="F180" s="76">
        <v>10.24</v>
      </c>
      <c r="G180" s="82">
        <f t="shared" si="5"/>
        <v>-6.2500000000000056E-2</v>
      </c>
    </row>
    <row r="181" spans="1:7">
      <c r="A181" s="70" t="s">
        <v>272</v>
      </c>
      <c r="B181" s="70" t="s">
        <v>673</v>
      </c>
      <c r="C181" s="71">
        <v>2019</v>
      </c>
      <c r="D181" s="72">
        <v>16.97</v>
      </c>
      <c r="E181" s="73">
        <f t="shared" si="4"/>
        <v>-0.69000000000000128</v>
      </c>
      <c r="F181" s="76">
        <v>17.66</v>
      </c>
      <c r="G181" s="82">
        <f t="shared" si="5"/>
        <v>-3.907134767836927E-2</v>
      </c>
    </row>
    <row r="182" spans="1:7">
      <c r="A182" s="70" t="s">
        <v>127</v>
      </c>
      <c r="B182" s="70" t="s">
        <v>674</v>
      </c>
      <c r="C182" s="71">
        <v>2019</v>
      </c>
      <c r="D182" s="72">
        <v>10.81</v>
      </c>
      <c r="E182" s="73">
        <f t="shared" si="4"/>
        <v>-0.51999999999999957</v>
      </c>
      <c r="F182" s="76">
        <v>11.33</v>
      </c>
      <c r="G182" s="82">
        <f t="shared" si="5"/>
        <v>-4.5895851721094401E-2</v>
      </c>
    </row>
    <row r="183" spans="1:7">
      <c r="A183" s="70" t="s">
        <v>273</v>
      </c>
      <c r="B183" s="70" t="s">
        <v>675</v>
      </c>
      <c r="C183" s="71">
        <v>2019</v>
      </c>
      <c r="D183" s="72">
        <v>16.739999999999998</v>
      </c>
      <c r="E183" s="73">
        <f t="shared" si="4"/>
        <v>-0.22000000000000242</v>
      </c>
      <c r="F183" s="76">
        <v>16.96</v>
      </c>
      <c r="G183" s="82">
        <f t="shared" si="5"/>
        <v>-1.2971698113207688E-2</v>
      </c>
    </row>
    <row r="184" spans="1:7">
      <c r="A184" s="70" t="s">
        <v>274</v>
      </c>
      <c r="B184" s="70" t="s">
        <v>676</v>
      </c>
      <c r="C184" s="71">
        <v>2019</v>
      </c>
      <c r="D184" s="72">
        <v>15.81</v>
      </c>
      <c r="E184" s="79">
        <f t="shared" si="4"/>
        <v>5.0000000000000711E-2</v>
      </c>
      <c r="F184" s="76">
        <v>15.76</v>
      </c>
      <c r="G184" s="81">
        <f t="shared" si="5"/>
        <v>3.1725888324873547E-3</v>
      </c>
    </row>
    <row r="185" spans="1:7">
      <c r="A185" s="70" t="s">
        <v>128</v>
      </c>
      <c r="B185" s="70" t="s">
        <v>677</v>
      </c>
      <c r="C185" s="71">
        <v>2019</v>
      </c>
      <c r="D185" s="72">
        <v>14.19</v>
      </c>
      <c r="E185" s="73">
        <f t="shared" si="4"/>
        <v>-8.0000000000000071E-2</v>
      </c>
      <c r="F185" s="76">
        <v>14.27</v>
      </c>
      <c r="G185" s="82">
        <f t="shared" si="5"/>
        <v>-5.6061667834618129E-3</v>
      </c>
    </row>
    <row r="186" spans="1:7">
      <c r="A186" s="70" t="s">
        <v>275</v>
      </c>
      <c r="B186" s="70" t="s">
        <v>678</v>
      </c>
      <c r="C186" s="71">
        <v>2019</v>
      </c>
      <c r="D186" s="72">
        <v>15.47</v>
      </c>
      <c r="E186" s="73">
        <f t="shared" si="4"/>
        <v>-0.12999999999999901</v>
      </c>
      <c r="F186" s="76">
        <v>15.6</v>
      </c>
      <c r="G186" s="82">
        <f t="shared" si="5"/>
        <v>-8.333333333333269E-3</v>
      </c>
    </row>
    <row r="187" spans="1:7">
      <c r="A187" s="70" t="s">
        <v>276</v>
      </c>
      <c r="B187" s="70" t="s">
        <v>679</v>
      </c>
      <c r="C187" s="71">
        <v>2019</v>
      </c>
      <c r="D187" s="72">
        <v>18.02</v>
      </c>
      <c r="E187" s="79">
        <f t="shared" si="4"/>
        <v>3.9999999999999147E-2</v>
      </c>
      <c r="F187" s="76">
        <v>17.98</v>
      </c>
      <c r="G187" s="81">
        <f t="shared" si="5"/>
        <v>2.2246941045605756E-3</v>
      </c>
    </row>
    <row r="188" spans="1:7">
      <c r="A188" s="70" t="s">
        <v>129</v>
      </c>
      <c r="B188" s="70" t="s">
        <v>680</v>
      </c>
      <c r="C188" s="71">
        <v>2019</v>
      </c>
      <c r="D188" s="72">
        <v>13.69</v>
      </c>
      <c r="E188" s="73">
        <f t="shared" si="4"/>
        <v>-0.27000000000000135</v>
      </c>
      <c r="F188" s="76">
        <v>13.96</v>
      </c>
      <c r="G188" s="82">
        <f t="shared" si="5"/>
        <v>-1.9340974212034481E-2</v>
      </c>
    </row>
    <row r="189" spans="1:7">
      <c r="A189" s="70" t="s">
        <v>130</v>
      </c>
      <c r="B189" s="70" t="s">
        <v>681</v>
      </c>
      <c r="C189" s="71">
        <v>2019</v>
      </c>
      <c r="D189" s="72">
        <v>16.54</v>
      </c>
      <c r="E189" s="73">
        <f t="shared" si="4"/>
        <v>-1.9999999999999574E-2</v>
      </c>
      <c r="F189" s="76">
        <v>16.559999999999999</v>
      </c>
      <c r="G189" s="81">
        <f t="shared" si="5"/>
        <v>-1.2077294685990082E-3</v>
      </c>
    </row>
    <row r="190" spans="1:7">
      <c r="A190" s="70" t="s">
        <v>131</v>
      </c>
      <c r="B190" s="70" t="s">
        <v>682</v>
      </c>
      <c r="C190" s="71">
        <v>2019</v>
      </c>
      <c r="D190" s="72">
        <v>15.85</v>
      </c>
      <c r="E190" s="73">
        <f t="shared" si="4"/>
        <v>-0.49000000000000021</v>
      </c>
      <c r="F190" s="76">
        <v>16.34</v>
      </c>
      <c r="G190" s="82">
        <f t="shared" si="5"/>
        <v>-2.998776009791923E-2</v>
      </c>
    </row>
    <row r="191" spans="1:7">
      <c r="A191" s="70" t="s">
        <v>132</v>
      </c>
      <c r="B191" s="70" t="s">
        <v>683</v>
      </c>
      <c r="C191" s="71">
        <v>2019</v>
      </c>
      <c r="D191" s="72">
        <v>18.7</v>
      </c>
      <c r="E191" s="79">
        <f t="shared" si="4"/>
        <v>0.67999999999999972</v>
      </c>
      <c r="F191" s="76">
        <v>18.02</v>
      </c>
      <c r="G191" s="81">
        <f t="shared" si="5"/>
        <v>3.7735849056603758E-2</v>
      </c>
    </row>
    <row r="192" spans="1:7">
      <c r="A192" s="70" t="s">
        <v>133</v>
      </c>
      <c r="B192" s="70" t="s">
        <v>684</v>
      </c>
      <c r="C192" s="71">
        <v>2019</v>
      </c>
      <c r="D192" s="72">
        <v>16.16</v>
      </c>
      <c r="E192" s="73">
        <f t="shared" si="4"/>
        <v>-0.39999999999999858</v>
      </c>
      <c r="F192" s="76">
        <v>16.559999999999999</v>
      </c>
      <c r="G192" s="82">
        <f t="shared" si="5"/>
        <v>-2.4154589371980593E-2</v>
      </c>
    </row>
    <row r="193" spans="1:7">
      <c r="A193" s="70" t="s">
        <v>1236</v>
      </c>
      <c r="B193" s="70" t="s">
        <v>685</v>
      </c>
      <c r="C193" s="71">
        <v>2019</v>
      </c>
      <c r="D193" s="72">
        <v>13.18</v>
      </c>
      <c r="E193" s="73">
        <f t="shared" si="4"/>
        <v>-0.63000000000000078</v>
      </c>
      <c r="F193" s="76">
        <v>13.81</v>
      </c>
      <c r="G193" s="82">
        <f t="shared" si="5"/>
        <v>-4.5619116582186876E-2</v>
      </c>
    </row>
    <row r="194" spans="1:7">
      <c r="A194" s="70" t="s">
        <v>134</v>
      </c>
      <c r="B194" s="70" t="s">
        <v>1237</v>
      </c>
      <c r="C194" s="71">
        <v>2019</v>
      </c>
      <c r="D194" s="74">
        <v>15.84</v>
      </c>
      <c r="E194" s="73"/>
      <c r="F194" s="77"/>
      <c r="G194" s="81"/>
    </row>
    <row r="195" spans="1:7">
      <c r="A195" s="70" t="s">
        <v>135</v>
      </c>
      <c r="B195" s="70" t="s">
        <v>686</v>
      </c>
      <c r="C195" s="71">
        <v>2019</v>
      </c>
      <c r="D195" s="72">
        <v>18.34</v>
      </c>
      <c r="E195" s="79">
        <f t="shared" si="4"/>
        <v>0.73999999999999844</v>
      </c>
      <c r="F195" s="76">
        <v>17.600000000000001</v>
      </c>
      <c r="G195" s="81">
        <f t="shared" si="5"/>
        <v>4.2045454545454455E-2</v>
      </c>
    </row>
    <row r="196" spans="1:7">
      <c r="A196" s="70" t="s">
        <v>350</v>
      </c>
      <c r="B196" s="70" t="s">
        <v>687</v>
      </c>
      <c r="C196" s="71">
        <v>2019</v>
      </c>
      <c r="D196" s="72">
        <v>17.13</v>
      </c>
      <c r="E196" s="79">
        <f t="shared" si="4"/>
        <v>3.9999999999999147E-2</v>
      </c>
      <c r="F196" s="76">
        <v>17.09</v>
      </c>
      <c r="G196" s="81">
        <f t="shared" si="5"/>
        <v>2.3405500292568255E-3</v>
      </c>
    </row>
    <row r="197" spans="1:7">
      <c r="A197" s="70" t="s">
        <v>351</v>
      </c>
      <c r="B197" s="70" t="s">
        <v>688</v>
      </c>
      <c r="C197" s="71">
        <v>2019</v>
      </c>
      <c r="D197" s="72">
        <v>7.4</v>
      </c>
      <c r="E197" s="79">
        <f t="shared" ref="E197:E260" si="6">SUM(D197-F197)</f>
        <v>2.0000000000000462E-2</v>
      </c>
      <c r="F197" s="76">
        <v>7.38</v>
      </c>
      <c r="G197" s="81">
        <f t="shared" ref="G197:G260" si="7">E197/F197</f>
        <v>2.7100271002710652E-3</v>
      </c>
    </row>
    <row r="198" spans="1:7">
      <c r="A198" s="70" t="s">
        <v>136</v>
      </c>
      <c r="B198" s="70" t="s">
        <v>689</v>
      </c>
      <c r="C198" s="71">
        <v>2019</v>
      </c>
      <c r="D198" s="72">
        <v>13.22</v>
      </c>
      <c r="E198" s="73">
        <f t="shared" si="6"/>
        <v>-0.16000000000000014</v>
      </c>
      <c r="F198" s="76">
        <v>13.38</v>
      </c>
      <c r="G198" s="82">
        <f t="shared" si="7"/>
        <v>-1.1958146487294478E-2</v>
      </c>
    </row>
    <row r="199" spans="1:7">
      <c r="A199" s="70" t="s">
        <v>137</v>
      </c>
      <c r="B199" s="70" t="s">
        <v>690</v>
      </c>
      <c r="C199" s="71">
        <v>2019</v>
      </c>
      <c r="D199" s="72">
        <v>4.57</v>
      </c>
      <c r="E199" s="73">
        <f t="shared" si="6"/>
        <v>-1.54</v>
      </c>
      <c r="F199" s="76">
        <v>6.11</v>
      </c>
      <c r="G199" s="82">
        <f t="shared" si="7"/>
        <v>-0.25204582651391161</v>
      </c>
    </row>
    <row r="200" spans="1:7">
      <c r="A200" s="70" t="s">
        <v>352</v>
      </c>
      <c r="B200" s="70" t="s">
        <v>691</v>
      </c>
      <c r="C200" s="71">
        <v>2019</v>
      </c>
      <c r="D200" s="72">
        <v>10.91</v>
      </c>
      <c r="E200" s="79">
        <f t="shared" si="6"/>
        <v>0.66000000000000014</v>
      </c>
      <c r="F200" s="76">
        <v>10.25</v>
      </c>
      <c r="G200" s="81">
        <f t="shared" si="7"/>
        <v>6.439024390243904E-2</v>
      </c>
    </row>
    <row r="201" spans="1:7">
      <c r="A201" s="70" t="s">
        <v>277</v>
      </c>
      <c r="B201" s="70" t="s">
        <v>836</v>
      </c>
      <c r="C201" s="71">
        <v>2019</v>
      </c>
      <c r="D201" s="72">
        <v>3.36</v>
      </c>
      <c r="E201" s="73">
        <f t="shared" si="6"/>
        <v>-0.16999999999999993</v>
      </c>
      <c r="F201" s="76">
        <v>3.53</v>
      </c>
      <c r="G201" s="82">
        <f t="shared" si="7"/>
        <v>-4.8158640226628878E-2</v>
      </c>
    </row>
    <row r="202" spans="1:7">
      <c r="A202" s="70" t="s">
        <v>278</v>
      </c>
      <c r="B202" s="70" t="s">
        <v>692</v>
      </c>
      <c r="C202" s="71">
        <v>2019</v>
      </c>
      <c r="D202" s="72">
        <v>12.71</v>
      </c>
      <c r="E202" s="73">
        <f t="shared" si="6"/>
        <v>-0.33999999999999986</v>
      </c>
      <c r="F202" s="76">
        <v>13.05</v>
      </c>
      <c r="G202" s="82">
        <f t="shared" si="7"/>
        <v>-2.6053639846743283E-2</v>
      </c>
    </row>
    <row r="203" spans="1:7">
      <c r="A203" s="70" t="s">
        <v>138</v>
      </c>
      <c r="B203" s="70" t="s">
        <v>693</v>
      </c>
      <c r="C203" s="71">
        <v>2019</v>
      </c>
      <c r="D203" s="72">
        <v>12.39</v>
      </c>
      <c r="E203" s="79">
        <f t="shared" si="6"/>
        <v>0.50999999999999979</v>
      </c>
      <c r="F203" s="76">
        <v>11.88</v>
      </c>
      <c r="G203" s="81">
        <f t="shared" si="7"/>
        <v>4.2929292929292907E-2</v>
      </c>
    </row>
    <row r="204" spans="1:7">
      <c r="A204" s="70" t="s">
        <v>353</v>
      </c>
      <c r="B204" s="70" t="s">
        <v>694</v>
      </c>
      <c r="C204" s="71">
        <v>2019</v>
      </c>
      <c r="D204" s="72">
        <v>14.15</v>
      </c>
      <c r="E204" s="73">
        <f t="shared" si="6"/>
        <v>3.4399999999999995</v>
      </c>
      <c r="F204" s="76">
        <v>10.71</v>
      </c>
      <c r="G204" s="81">
        <f t="shared" si="7"/>
        <v>0.3211951447245564</v>
      </c>
    </row>
    <row r="205" spans="1:7">
      <c r="A205" s="70" t="s">
        <v>139</v>
      </c>
      <c r="B205" s="70" t="s">
        <v>695</v>
      </c>
      <c r="C205" s="71">
        <v>2019</v>
      </c>
      <c r="D205" s="72">
        <v>16.47</v>
      </c>
      <c r="E205" s="73">
        <f t="shared" si="6"/>
        <v>-0.16000000000000014</v>
      </c>
      <c r="F205" s="76">
        <v>16.63</v>
      </c>
      <c r="G205" s="82">
        <f t="shared" si="7"/>
        <v>-9.6211665664461907E-3</v>
      </c>
    </row>
    <row r="206" spans="1:7">
      <c r="A206" s="70" t="s">
        <v>140</v>
      </c>
      <c r="B206" s="70" t="s">
        <v>696</v>
      </c>
      <c r="C206" s="71">
        <v>2019</v>
      </c>
      <c r="D206" s="72">
        <v>17</v>
      </c>
      <c r="E206" s="73">
        <f t="shared" si="6"/>
        <v>-0.55999999999999872</v>
      </c>
      <c r="F206" s="76">
        <v>17.559999999999999</v>
      </c>
      <c r="G206" s="82">
        <f t="shared" si="7"/>
        <v>-3.1890660592255052E-2</v>
      </c>
    </row>
    <row r="207" spans="1:7">
      <c r="A207" s="70" t="s">
        <v>354</v>
      </c>
      <c r="B207" s="70" t="s">
        <v>697</v>
      </c>
      <c r="C207" s="71">
        <v>2019</v>
      </c>
      <c r="D207" s="72">
        <v>10.34</v>
      </c>
      <c r="E207" s="73">
        <f t="shared" si="6"/>
        <v>-0.10999999999999943</v>
      </c>
      <c r="F207" s="76">
        <v>10.45</v>
      </c>
      <c r="G207" s="82">
        <f t="shared" si="7"/>
        <v>-1.052631578947363E-2</v>
      </c>
    </row>
    <row r="208" spans="1:7">
      <c r="A208" s="70" t="s">
        <v>141</v>
      </c>
      <c r="B208" s="70" t="s">
        <v>698</v>
      </c>
      <c r="C208" s="71">
        <v>2019</v>
      </c>
      <c r="D208" s="72">
        <v>17.57</v>
      </c>
      <c r="E208" s="73">
        <f t="shared" si="6"/>
        <v>-0.55999999999999872</v>
      </c>
      <c r="F208" s="76">
        <v>18.13</v>
      </c>
      <c r="G208" s="82">
        <f t="shared" si="7"/>
        <v>-3.0888030888030819E-2</v>
      </c>
    </row>
    <row r="209" spans="1:7">
      <c r="A209" s="70" t="s">
        <v>279</v>
      </c>
      <c r="B209" s="70" t="s">
        <v>699</v>
      </c>
      <c r="C209" s="71">
        <v>2019</v>
      </c>
      <c r="D209" s="72">
        <v>10.81</v>
      </c>
      <c r="E209" s="73">
        <f t="shared" si="6"/>
        <v>-8.9999999999999858E-2</v>
      </c>
      <c r="F209" s="76">
        <v>10.9</v>
      </c>
      <c r="G209" s="82">
        <f t="shared" si="7"/>
        <v>-8.2568807339449407E-3</v>
      </c>
    </row>
    <row r="210" spans="1:7">
      <c r="A210" s="70" t="s">
        <v>142</v>
      </c>
      <c r="B210" s="70" t="s">
        <v>700</v>
      </c>
      <c r="C210" s="71">
        <v>2019</v>
      </c>
      <c r="D210" s="72">
        <v>13.08</v>
      </c>
      <c r="E210" s="73">
        <f t="shared" si="6"/>
        <v>-0.17999999999999972</v>
      </c>
      <c r="F210" s="76">
        <v>13.26</v>
      </c>
      <c r="G210" s="82">
        <f t="shared" si="7"/>
        <v>-1.3574660633484142E-2</v>
      </c>
    </row>
    <row r="211" spans="1:7">
      <c r="A211" s="70" t="s">
        <v>143</v>
      </c>
      <c r="B211" s="70" t="s">
        <v>701</v>
      </c>
      <c r="C211" s="71">
        <v>2019</v>
      </c>
      <c r="D211" s="72">
        <v>10.45</v>
      </c>
      <c r="E211" s="73">
        <f t="shared" si="6"/>
        <v>-0.37000000000000099</v>
      </c>
      <c r="F211" s="76">
        <v>10.82</v>
      </c>
      <c r="G211" s="82">
        <f t="shared" si="7"/>
        <v>-3.4195933456562015E-2</v>
      </c>
    </row>
    <row r="212" spans="1:7">
      <c r="A212" s="70" t="s">
        <v>280</v>
      </c>
      <c r="B212" s="70" t="s">
        <v>702</v>
      </c>
      <c r="C212" s="71">
        <v>2019</v>
      </c>
      <c r="D212" s="72">
        <v>18.29</v>
      </c>
      <c r="E212" s="73">
        <f t="shared" si="6"/>
        <v>-0.33000000000000185</v>
      </c>
      <c r="F212" s="76">
        <v>18.62</v>
      </c>
      <c r="G212" s="82">
        <f t="shared" si="7"/>
        <v>-1.7722878625134362E-2</v>
      </c>
    </row>
    <row r="213" spans="1:7">
      <c r="A213" s="70" t="s">
        <v>281</v>
      </c>
      <c r="B213" s="70" t="s">
        <v>703</v>
      </c>
      <c r="C213" s="71">
        <v>2019</v>
      </c>
      <c r="D213" s="72">
        <v>19.11</v>
      </c>
      <c r="E213" s="79">
        <f t="shared" si="6"/>
        <v>0.73000000000000043</v>
      </c>
      <c r="F213" s="76">
        <v>18.38</v>
      </c>
      <c r="G213" s="81">
        <f t="shared" si="7"/>
        <v>3.9717083786724727E-2</v>
      </c>
    </row>
    <row r="214" spans="1:7">
      <c r="A214" s="70" t="s">
        <v>282</v>
      </c>
      <c r="B214" s="70" t="s">
        <v>704</v>
      </c>
      <c r="C214" s="71">
        <v>2019</v>
      </c>
      <c r="D214" s="72">
        <v>13.41</v>
      </c>
      <c r="E214" s="73">
        <f t="shared" si="6"/>
        <v>-1.1199999999999992</v>
      </c>
      <c r="F214" s="76">
        <v>14.53</v>
      </c>
      <c r="G214" s="82">
        <f t="shared" si="7"/>
        <v>-7.7081899518238073E-2</v>
      </c>
    </row>
    <row r="215" spans="1:7">
      <c r="A215" s="70" t="s">
        <v>144</v>
      </c>
      <c r="B215" s="70" t="s">
        <v>705</v>
      </c>
      <c r="C215" s="71">
        <v>2019</v>
      </c>
      <c r="D215" s="72">
        <v>14.24</v>
      </c>
      <c r="E215" s="79">
        <f t="shared" si="6"/>
        <v>0.90000000000000036</v>
      </c>
      <c r="F215" s="76">
        <v>13.34</v>
      </c>
      <c r="G215" s="81">
        <f t="shared" si="7"/>
        <v>6.7466266866566746E-2</v>
      </c>
    </row>
    <row r="216" spans="1:7">
      <c r="A216" s="70" t="s">
        <v>145</v>
      </c>
      <c r="B216" s="70" t="s">
        <v>706</v>
      </c>
      <c r="C216" s="71">
        <v>2019</v>
      </c>
      <c r="D216" s="72">
        <v>16.98</v>
      </c>
      <c r="E216" s="79">
        <f t="shared" si="6"/>
        <v>0.30999999999999872</v>
      </c>
      <c r="F216" s="76">
        <v>16.670000000000002</v>
      </c>
      <c r="G216" s="81">
        <f t="shared" si="7"/>
        <v>1.8596280743851151E-2</v>
      </c>
    </row>
    <row r="217" spans="1:7">
      <c r="A217" s="70" t="s">
        <v>146</v>
      </c>
      <c r="B217" s="70" t="s">
        <v>707</v>
      </c>
      <c r="C217" s="71">
        <v>2019</v>
      </c>
      <c r="D217" s="72">
        <v>15.58</v>
      </c>
      <c r="E217" s="73">
        <f t="shared" si="6"/>
        <v>-0.75999999999999979</v>
      </c>
      <c r="F217" s="76">
        <v>16.34</v>
      </c>
      <c r="G217" s="82">
        <f t="shared" si="7"/>
        <v>-4.651162790697673E-2</v>
      </c>
    </row>
    <row r="218" spans="1:7">
      <c r="A218" s="70" t="s">
        <v>147</v>
      </c>
      <c r="B218" s="70" t="s">
        <v>708</v>
      </c>
      <c r="C218" s="71">
        <v>2019</v>
      </c>
      <c r="D218" s="72">
        <v>17.37</v>
      </c>
      <c r="E218" s="79">
        <f t="shared" si="6"/>
        <v>0.33000000000000185</v>
      </c>
      <c r="F218" s="76">
        <v>17.04</v>
      </c>
      <c r="G218" s="81">
        <f t="shared" si="7"/>
        <v>1.9366197183098701E-2</v>
      </c>
    </row>
    <row r="219" spans="1:7">
      <c r="A219" s="70" t="s">
        <v>148</v>
      </c>
      <c r="B219" s="70" t="s">
        <v>709</v>
      </c>
      <c r="C219" s="71">
        <v>2019</v>
      </c>
      <c r="D219" s="72">
        <v>17.149999999999999</v>
      </c>
      <c r="E219" s="73">
        <f t="shared" si="6"/>
        <v>-0.24000000000000199</v>
      </c>
      <c r="F219" s="76">
        <v>17.39</v>
      </c>
      <c r="G219" s="82">
        <f t="shared" si="7"/>
        <v>-1.3801035077630936E-2</v>
      </c>
    </row>
    <row r="220" spans="1:7">
      <c r="A220" s="70" t="s">
        <v>149</v>
      </c>
      <c r="B220" s="70" t="s">
        <v>710</v>
      </c>
      <c r="C220" s="71">
        <v>2019</v>
      </c>
      <c r="D220" s="72">
        <v>12.97</v>
      </c>
      <c r="E220" s="79">
        <f t="shared" si="6"/>
        <v>3.0000000000001137E-2</v>
      </c>
      <c r="F220" s="76">
        <v>12.94</v>
      </c>
      <c r="G220" s="81">
        <f t="shared" si="7"/>
        <v>2.3183925811438282E-3</v>
      </c>
    </row>
    <row r="221" spans="1:7">
      <c r="A221" s="70" t="s">
        <v>283</v>
      </c>
      <c r="B221" s="70" t="s">
        <v>837</v>
      </c>
      <c r="C221" s="71">
        <v>2019</v>
      </c>
      <c r="D221" s="72">
        <v>17.399999999999999</v>
      </c>
      <c r="E221" s="73">
        <f t="shared" si="6"/>
        <v>-0.46000000000000085</v>
      </c>
      <c r="F221" s="76">
        <v>17.86</v>
      </c>
      <c r="G221" s="82">
        <f t="shared" si="7"/>
        <v>-2.5755879059350551E-2</v>
      </c>
    </row>
    <row r="222" spans="1:7">
      <c r="A222" s="70" t="s">
        <v>284</v>
      </c>
      <c r="B222" s="70" t="s">
        <v>711</v>
      </c>
      <c r="C222" s="71">
        <v>2019</v>
      </c>
      <c r="D222" s="72">
        <v>14.9</v>
      </c>
      <c r="E222" s="73">
        <f t="shared" si="6"/>
        <v>-0.25999999999999979</v>
      </c>
      <c r="F222" s="76">
        <v>15.16</v>
      </c>
      <c r="G222" s="82">
        <f t="shared" si="7"/>
        <v>-1.7150395778364101E-2</v>
      </c>
    </row>
    <row r="223" spans="1:7">
      <c r="A223" s="70" t="s">
        <v>150</v>
      </c>
      <c r="B223" s="70" t="s">
        <v>712</v>
      </c>
      <c r="C223" s="71">
        <v>2019</v>
      </c>
      <c r="D223" s="72">
        <v>16.399999999999999</v>
      </c>
      <c r="E223" s="79">
        <f t="shared" si="6"/>
        <v>5.9999999999998721E-2</v>
      </c>
      <c r="F223" s="76">
        <v>16.34</v>
      </c>
      <c r="G223" s="81">
        <f t="shared" si="7"/>
        <v>3.6719706242349277E-3</v>
      </c>
    </row>
    <row r="224" spans="1:7">
      <c r="A224" s="70" t="s">
        <v>151</v>
      </c>
      <c r="B224" s="70" t="s">
        <v>713</v>
      </c>
      <c r="C224" s="71">
        <v>2019</v>
      </c>
      <c r="D224" s="72">
        <v>10.89</v>
      </c>
      <c r="E224" s="73">
        <f t="shared" si="6"/>
        <v>-0.19999999999999929</v>
      </c>
      <c r="F224" s="76">
        <v>11.09</v>
      </c>
      <c r="G224" s="82">
        <f t="shared" si="7"/>
        <v>-1.8034265103696961E-2</v>
      </c>
    </row>
    <row r="225" spans="1:7">
      <c r="A225" s="70" t="s">
        <v>152</v>
      </c>
      <c r="B225" s="70" t="s">
        <v>714</v>
      </c>
      <c r="C225" s="71">
        <v>2019</v>
      </c>
      <c r="D225" s="72">
        <v>7.69</v>
      </c>
      <c r="E225" s="73">
        <f t="shared" si="6"/>
        <v>-0.13999999999999968</v>
      </c>
      <c r="F225" s="76">
        <v>7.83</v>
      </c>
      <c r="G225" s="82">
        <f t="shared" si="7"/>
        <v>-1.7879948914431631E-2</v>
      </c>
    </row>
    <row r="226" spans="1:7">
      <c r="A226" s="70" t="s">
        <v>1238</v>
      </c>
      <c r="B226" s="70" t="s">
        <v>715</v>
      </c>
      <c r="C226" s="71">
        <v>2019</v>
      </c>
      <c r="D226" s="72">
        <v>14.51</v>
      </c>
      <c r="E226" s="73">
        <f t="shared" si="6"/>
        <v>-0.6899999999999995</v>
      </c>
      <c r="F226" s="76">
        <v>15.2</v>
      </c>
      <c r="G226" s="82">
        <f t="shared" si="7"/>
        <v>-4.5394736842105231E-2</v>
      </c>
    </row>
    <row r="227" spans="1:7">
      <c r="A227" s="70" t="s">
        <v>153</v>
      </c>
      <c r="B227" s="70" t="s">
        <v>1239</v>
      </c>
      <c r="C227" s="71">
        <v>2019</v>
      </c>
      <c r="D227" s="74">
        <v>22.52</v>
      </c>
      <c r="E227" s="79">
        <f t="shared" si="6"/>
        <v>0.57999999999999829</v>
      </c>
      <c r="F227" s="77">
        <v>21.94</v>
      </c>
      <c r="G227" s="81">
        <f t="shared" si="7"/>
        <v>2.643573381950767E-2</v>
      </c>
    </row>
    <row r="228" spans="1:7">
      <c r="A228" s="70" t="s">
        <v>355</v>
      </c>
      <c r="B228" s="70" t="s">
        <v>716</v>
      </c>
      <c r="C228" s="71">
        <v>2019</v>
      </c>
      <c r="D228" s="72">
        <v>7.4</v>
      </c>
      <c r="E228" s="79">
        <f t="shared" si="6"/>
        <v>0.77000000000000046</v>
      </c>
      <c r="F228" s="76">
        <v>6.63</v>
      </c>
      <c r="G228" s="81">
        <f t="shared" si="7"/>
        <v>0.1161387631975868</v>
      </c>
    </row>
    <row r="229" spans="1:7">
      <c r="A229" s="70" t="s">
        <v>1240</v>
      </c>
      <c r="B229" s="70" t="s">
        <v>838</v>
      </c>
      <c r="C229" s="71">
        <v>2019</v>
      </c>
      <c r="D229" s="72">
        <v>8.2799999999999994</v>
      </c>
      <c r="E229" s="73"/>
      <c r="F229" s="76"/>
      <c r="G229" s="81"/>
    </row>
    <row r="230" spans="1:7">
      <c r="A230" s="70" t="s">
        <v>285</v>
      </c>
      <c r="B230" s="70" t="s">
        <v>1241</v>
      </c>
      <c r="C230" s="71">
        <v>2019</v>
      </c>
      <c r="D230" s="72">
        <v>17.03</v>
      </c>
      <c r="E230" s="73">
        <f t="shared" si="6"/>
        <v>-8.9999999999999858E-2</v>
      </c>
      <c r="F230" s="76">
        <v>17.12</v>
      </c>
      <c r="G230" s="82">
        <f t="shared" si="7"/>
        <v>-5.2570093457943836E-3</v>
      </c>
    </row>
    <row r="231" spans="1:7">
      <c r="A231" s="70" t="s">
        <v>154</v>
      </c>
      <c r="B231" s="70" t="s">
        <v>717</v>
      </c>
      <c r="C231" s="71">
        <v>2019</v>
      </c>
      <c r="D231" s="72">
        <v>20.7</v>
      </c>
      <c r="E231" s="79">
        <f t="shared" si="6"/>
        <v>5.9999999999998721E-2</v>
      </c>
      <c r="F231" s="76">
        <v>20.64</v>
      </c>
      <c r="G231" s="81">
        <f t="shared" si="7"/>
        <v>2.9069767441859845E-3</v>
      </c>
    </row>
    <row r="232" spans="1:7">
      <c r="A232" s="70" t="s">
        <v>286</v>
      </c>
      <c r="B232" s="70" t="s">
        <v>718</v>
      </c>
      <c r="C232" s="71">
        <v>2019</v>
      </c>
      <c r="D232" s="72">
        <v>19.739999999999998</v>
      </c>
      <c r="E232" s="73">
        <f t="shared" si="6"/>
        <v>-0.69000000000000128</v>
      </c>
      <c r="F232" s="76">
        <v>20.43</v>
      </c>
      <c r="G232" s="82">
        <f t="shared" si="7"/>
        <v>-3.3773861967694628E-2</v>
      </c>
    </row>
    <row r="233" spans="1:7">
      <c r="A233" s="70" t="s">
        <v>287</v>
      </c>
      <c r="B233" s="70" t="s">
        <v>719</v>
      </c>
      <c r="C233" s="71">
        <v>2019</v>
      </c>
      <c r="D233" s="72">
        <v>11.01</v>
      </c>
      <c r="E233" s="73">
        <f t="shared" si="6"/>
        <v>-0.45000000000000107</v>
      </c>
      <c r="F233" s="76">
        <v>11.46</v>
      </c>
      <c r="G233" s="82">
        <f t="shared" si="7"/>
        <v>-3.9267015706806373E-2</v>
      </c>
    </row>
    <row r="234" spans="1:7">
      <c r="A234" s="70" t="s">
        <v>155</v>
      </c>
      <c r="B234" s="70" t="s">
        <v>720</v>
      </c>
      <c r="C234" s="71">
        <v>2019</v>
      </c>
      <c r="D234" s="72">
        <v>21.59</v>
      </c>
      <c r="E234" s="79">
        <f t="shared" si="6"/>
        <v>0.71999999999999886</v>
      </c>
      <c r="F234" s="76">
        <v>20.87</v>
      </c>
      <c r="G234" s="81">
        <f t="shared" si="7"/>
        <v>3.4499281264973591E-2</v>
      </c>
    </row>
    <row r="235" spans="1:7">
      <c r="A235" s="70" t="s">
        <v>156</v>
      </c>
      <c r="B235" s="70" t="s">
        <v>721</v>
      </c>
      <c r="C235" s="71">
        <v>2019</v>
      </c>
      <c r="D235" s="72">
        <v>14.6</v>
      </c>
      <c r="E235" s="73">
        <f t="shared" si="6"/>
        <v>-0.29000000000000092</v>
      </c>
      <c r="F235" s="76">
        <v>14.89</v>
      </c>
      <c r="G235" s="82">
        <f t="shared" si="7"/>
        <v>-1.9476158495634714E-2</v>
      </c>
    </row>
    <row r="236" spans="1:7">
      <c r="A236" s="70" t="s">
        <v>157</v>
      </c>
      <c r="B236" s="70" t="s">
        <v>722</v>
      </c>
      <c r="C236" s="71">
        <v>2019</v>
      </c>
      <c r="D236" s="72">
        <v>16.59</v>
      </c>
      <c r="E236" s="79">
        <f t="shared" si="6"/>
        <v>0.19999999999999929</v>
      </c>
      <c r="F236" s="76">
        <v>16.39</v>
      </c>
      <c r="G236" s="81">
        <f t="shared" si="7"/>
        <v>1.2202562538132964E-2</v>
      </c>
    </row>
    <row r="237" spans="1:7">
      <c r="A237" s="70" t="s">
        <v>158</v>
      </c>
      <c r="B237" s="70" t="s">
        <v>723</v>
      </c>
      <c r="C237" s="71">
        <v>2019</v>
      </c>
      <c r="D237" s="72">
        <v>18.48</v>
      </c>
      <c r="E237" s="73">
        <f t="shared" si="6"/>
        <v>-0.21999999999999886</v>
      </c>
      <c r="F237" s="76">
        <v>18.7</v>
      </c>
      <c r="G237" s="82">
        <f t="shared" si="7"/>
        <v>-1.176470588235288E-2</v>
      </c>
    </row>
    <row r="238" spans="1:7">
      <c r="A238" s="70" t="s">
        <v>356</v>
      </c>
      <c r="B238" s="70" t="s">
        <v>724</v>
      </c>
      <c r="C238" s="71">
        <v>2019</v>
      </c>
      <c r="D238" s="72">
        <v>16.93</v>
      </c>
      <c r="E238" s="79">
        <f t="shared" si="6"/>
        <v>0.55999999999999872</v>
      </c>
      <c r="F238" s="76">
        <v>16.37</v>
      </c>
      <c r="G238" s="81">
        <f t="shared" si="7"/>
        <v>3.4208918753817881E-2</v>
      </c>
    </row>
    <row r="239" spans="1:7">
      <c r="A239" s="70" t="s">
        <v>159</v>
      </c>
      <c r="B239" s="70" t="s">
        <v>725</v>
      </c>
      <c r="C239" s="71">
        <v>2019</v>
      </c>
      <c r="D239" s="72">
        <v>16.649999999999999</v>
      </c>
      <c r="E239" s="79">
        <f t="shared" si="6"/>
        <v>0.16999999999999815</v>
      </c>
      <c r="F239" s="76">
        <v>16.48</v>
      </c>
      <c r="G239" s="81">
        <f t="shared" si="7"/>
        <v>1.0315533980582412E-2</v>
      </c>
    </row>
    <row r="240" spans="1:7">
      <c r="A240" s="70" t="s">
        <v>288</v>
      </c>
      <c r="B240" s="70" t="s">
        <v>726</v>
      </c>
      <c r="C240" s="71">
        <v>2019</v>
      </c>
      <c r="D240" s="72">
        <v>19.420000000000002</v>
      </c>
      <c r="E240" s="73">
        <f t="shared" si="6"/>
        <v>-0.58999999999999986</v>
      </c>
      <c r="F240" s="76">
        <v>20.010000000000002</v>
      </c>
      <c r="G240" s="82">
        <f t="shared" si="7"/>
        <v>-2.9485257371314334E-2</v>
      </c>
    </row>
    <row r="241" spans="1:7">
      <c r="A241" s="70" t="s">
        <v>160</v>
      </c>
      <c r="B241" s="70" t="s">
        <v>839</v>
      </c>
      <c r="C241" s="71">
        <v>2019</v>
      </c>
      <c r="D241" s="72">
        <v>19.420000000000002</v>
      </c>
      <c r="E241" s="79">
        <f t="shared" si="6"/>
        <v>0.34000000000000341</v>
      </c>
      <c r="F241" s="76">
        <v>19.079999999999998</v>
      </c>
      <c r="G241" s="81">
        <f t="shared" si="7"/>
        <v>1.7819706498951961E-2</v>
      </c>
    </row>
    <row r="242" spans="1:7">
      <c r="A242" s="70" t="s">
        <v>289</v>
      </c>
      <c r="B242" s="70" t="s">
        <v>840</v>
      </c>
      <c r="C242" s="71">
        <v>2019</v>
      </c>
      <c r="D242" s="72">
        <v>14.97</v>
      </c>
      <c r="E242" s="73">
        <f t="shared" si="6"/>
        <v>-8.9999999999999858E-2</v>
      </c>
      <c r="F242" s="76">
        <v>15.06</v>
      </c>
      <c r="G242" s="82">
        <f t="shared" si="7"/>
        <v>-5.9760956175298708E-3</v>
      </c>
    </row>
    <row r="243" spans="1:7">
      <c r="A243" s="70" t="s">
        <v>161</v>
      </c>
      <c r="B243" s="70" t="s">
        <v>727</v>
      </c>
      <c r="C243" s="71">
        <v>2019</v>
      </c>
      <c r="D243" s="72">
        <v>16.54</v>
      </c>
      <c r="E243" s="79">
        <f t="shared" si="6"/>
        <v>7.9999999999998295E-2</v>
      </c>
      <c r="F243" s="76">
        <v>16.46</v>
      </c>
      <c r="G243" s="81">
        <f t="shared" si="7"/>
        <v>4.860267314702205E-3</v>
      </c>
    </row>
    <row r="244" spans="1:7">
      <c r="A244" s="70" t="s">
        <v>162</v>
      </c>
      <c r="B244" s="70" t="s">
        <v>728</v>
      </c>
      <c r="C244" s="71">
        <v>2019</v>
      </c>
      <c r="D244" s="72">
        <v>17.68</v>
      </c>
      <c r="E244" s="79">
        <f t="shared" si="6"/>
        <v>0.16000000000000014</v>
      </c>
      <c r="F244" s="76">
        <v>17.52</v>
      </c>
      <c r="G244" s="81">
        <f t="shared" si="7"/>
        <v>9.1324200913242091E-3</v>
      </c>
    </row>
    <row r="245" spans="1:7">
      <c r="A245" s="70" t="s">
        <v>357</v>
      </c>
      <c r="B245" s="70" t="s">
        <v>729</v>
      </c>
      <c r="C245" s="71">
        <v>2019</v>
      </c>
      <c r="D245" s="72">
        <v>16.02</v>
      </c>
      <c r="E245" s="73">
        <f t="shared" si="6"/>
        <v>-1.2600000000000016</v>
      </c>
      <c r="F245" s="76">
        <v>17.28</v>
      </c>
      <c r="G245" s="82">
        <f t="shared" si="7"/>
        <v>-7.2916666666666755E-2</v>
      </c>
    </row>
    <row r="246" spans="1:7">
      <c r="A246" s="70" t="s">
        <v>290</v>
      </c>
      <c r="B246" s="70" t="s">
        <v>841</v>
      </c>
      <c r="C246" s="71">
        <v>2019</v>
      </c>
      <c r="D246" s="72">
        <v>7.06</v>
      </c>
      <c r="E246" s="73">
        <f t="shared" si="6"/>
        <v>-0.39000000000000057</v>
      </c>
      <c r="F246" s="76">
        <v>7.45</v>
      </c>
      <c r="G246" s="82">
        <f t="shared" si="7"/>
        <v>-5.2348993288590683E-2</v>
      </c>
    </row>
    <row r="247" spans="1:7">
      <c r="A247" s="70" t="s">
        <v>291</v>
      </c>
      <c r="B247" s="70" t="s">
        <v>730</v>
      </c>
      <c r="C247" s="71">
        <v>2019</v>
      </c>
      <c r="D247" s="72">
        <v>12.55</v>
      </c>
      <c r="E247" s="73">
        <f t="shared" si="6"/>
        <v>-0.78999999999999915</v>
      </c>
      <c r="F247" s="76">
        <v>13.34</v>
      </c>
      <c r="G247" s="82">
        <f t="shared" si="7"/>
        <v>-5.922038980509739E-2</v>
      </c>
    </row>
    <row r="248" spans="1:7">
      <c r="A248" s="70" t="s">
        <v>163</v>
      </c>
      <c r="B248" s="70" t="s">
        <v>731</v>
      </c>
      <c r="C248" s="71">
        <v>2019</v>
      </c>
      <c r="D248" s="72">
        <v>14.98</v>
      </c>
      <c r="E248" s="73">
        <f t="shared" si="6"/>
        <v>-0.90000000000000036</v>
      </c>
      <c r="F248" s="76">
        <v>15.88</v>
      </c>
      <c r="G248" s="82">
        <f t="shared" si="7"/>
        <v>-5.667506297229221E-2</v>
      </c>
    </row>
    <row r="249" spans="1:7">
      <c r="A249" s="70" t="s">
        <v>164</v>
      </c>
      <c r="B249" s="70" t="s">
        <v>732</v>
      </c>
      <c r="C249" s="71">
        <v>2019</v>
      </c>
      <c r="D249" s="72">
        <v>14.23</v>
      </c>
      <c r="E249" s="73">
        <f t="shared" si="6"/>
        <v>-0.66999999999999993</v>
      </c>
      <c r="F249" s="76">
        <v>14.9</v>
      </c>
      <c r="G249" s="82">
        <f t="shared" si="7"/>
        <v>-4.496644295302013E-2</v>
      </c>
    </row>
    <row r="250" spans="1:7">
      <c r="A250" s="70" t="s">
        <v>292</v>
      </c>
      <c r="B250" s="70" t="s">
        <v>733</v>
      </c>
      <c r="C250" s="71">
        <v>2019</v>
      </c>
      <c r="D250" s="72">
        <v>14.23</v>
      </c>
      <c r="E250" s="79">
        <f t="shared" si="6"/>
        <v>0.36000000000000121</v>
      </c>
      <c r="F250" s="76">
        <v>13.87</v>
      </c>
      <c r="G250" s="81">
        <f t="shared" si="7"/>
        <v>2.5955299206921502E-2</v>
      </c>
    </row>
    <row r="251" spans="1:7">
      <c r="A251" s="70" t="s">
        <v>165</v>
      </c>
      <c r="B251" s="70" t="s">
        <v>734</v>
      </c>
      <c r="C251" s="71">
        <v>2019</v>
      </c>
      <c r="D251" s="72">
        <v>13.11</v>
      </c>
      <c r="E251" s="79">
        <f t="shared" si="6"/>
        <v>1.1399999999999988</v>
      </c>
      <c r="F251" s="76">
        <v>11.97</v>
      </c>
      <c r="G251" s="81">
        <f t="shared" si="7"/>
        <v>9.5238095238095136E-2</v>
      </c>
    </row>
    <row r="252" spans="1:7">
      <c r="A252" s="70" t="s">
        <v>293</v>
      </c>
      <c r="B252" s="70" t="s">
        <v>735</v>
      </c>
      <c r="C252" s="71">
        <v>2019</v>
      </c>
      <c r="D252" s="72">
        <v>12.11</v>
      </c>
      <c r="E252" s="73">
        <f t="shared" si="6"/>
        <v>-0.85000000000000142</v>
      </c>
      <c r="F252" s="76">
        <v>12.96</v>
      </c>
      <c r="G252" s="82">
        <f t="shared" si="7"/>
        <v>-6.5586419753086531E-2</v>
      </c>
    </row>
    <row r="253" spans="1:7">
      <c r="A253" s="70" t="s">
        <v>166</v>
      </c>
      <c r="B253" s="70" t="s">
        <v>736</v>
      </c>
      <c r="C253" s="71">
        <v>2019</v>
      </c>
      <c r="D253" s="72">
        <v>12.06</v>
      </c>
      <c r="E253" s="79">
        <f t="shared" si="6"/>
        <v>0.3100000000000005</v>
      </c>
      <c r="F253" s="76">
        <v>11.75</v>
      </c>
      <c r="G253" s="81">
        <f t="shared" si="7"/>
        <v>2.6382978723404296E-2</v>
      </c>
    </row>
    <row r="254" spans="1:7">
      <c r="A254" s="70" t="s">
        <v>294</v>
      </c>
      <c r="B254" s="70" t="s">
        <v>737</v>
      </c>
      <c r="C254" s="71">
        <v>2019</v>
      </c>
      <c r="D254" s="72">
        <v>14</v>
      </c>
      <c r="E254" s="73">
        <f t="shared" si="6"/>
        <v>-0.10999999999999943</v>
      </c>
      <c r="F254" s="76">
        <v>14.11</v>
      </c>
      <c r="G254" s="82">
        <f t="shared" si="7"/>
        <v>-7.7958894401133549E-3</v>
      </c>
    </row>
    <row r="255" spans="1:7">
      <c r="A255" s="70" t="s">
        <v>167</v>
      </c>
      <c r="B255" s="70" t="s">
        <v>738</v>
      </c>
      <c r="C255" s="71">
        <v>2019</v>
      </c>
      <c r="D255" s="72">
        <v>17.920000000000002</v>
      </c>
      <c r="E255" s="73">
        <f t="shared" si="6"/>
        <v>-0.29999999999999716</v>
      </c>
      <c r="F255" s="76">
        <v>18.22</v>
      </c>
      <c r="G255" s="82">
        <f t="shared" si="7"/>
        <v>-1.6465422612513565E-2</v>
      </c>
    </row>
    <row r="256" spans="1:7">
      <c r="A256" s="70" t="s">
        <v>295</v>
      </c>
      <c r="B256" s="70" t="s">
        <v>739</v>
      </c>
      <c r="C256" s="71">
        <v>2019</v>
      </c>
      <c r="D256" s="74">
        <v>9.86</v>
      </c>
      <c r="E256" s="73">
        <f t="shared" si="6"/>
        <v>-0.25</v>
      </c>
      <c r="F256" s="77">
        <v>10.11</v>
      </c>
      <c r="G256" s="82">
        <f t="shared" si="7"/>
        <v>-2.4727992087042534E-2</v>
      </c>
    </row>
    <row r="257" spans="1:7">
      <c r="A257" s="70" t="s">
        <v>296</v>
      </c>
      <c r="B257" s="70" t="s">
        <v>740</v>
      </c>
      <c r="C257" s="71">
        <v>2019</v>
      </c>
      <c r="D257" s="72">
        <v>5.01</v>
      </c>
      <c r="E257" s="73">
        <f t="shared" si="6"/>
        <v>-1.8500000000000005</v>
      </c>
      <c r="F257" s="76">
        <v>6.86</v>
      </c>
      <c r="G257" s="82">
        <f t="shared" si="7"/>
        <v>-0.26967930029154524</v>
      </c>
    </row>
    <row r="258" spans="1:7">
      <c r="A258" s="70" t="s">
        <v>1228</v>
      </c>
      <c r="B258" s="70" t="s">
        <v>741</v>
      </c>
      <c r="C258" s="71">
        <v>2019</v>
      </c>
      <c r="D258" s="72">
        <v>14.68</v>
      </c>
      <c r="E258" s="79">
        <f t="shared" si="6"/>
        <v>9.9999999999999645E-2</v>
      </c>
      <c r="F258" s="76">
        <v>14.58</v>
      </c>
      <c r="G258" s="81">
        <f t="shared" si="7"/>
        <v>6.8587105624142415E-3</v>
      </c>
    </row>
    <row r="259" spans="1:7">
      <c r="A259" s="70" t="s">
        <v>1230</v>
      </c>
      <c r="B259" s="70" t="s">
        <v>1229</v>
      </c>
      <c r="C259" s="71">
        <v>2019</v>
      </c>
      <c r="D259" s="83">
        <v>13</v>
      </c>
      <c r="E259" s="73">
        <f t="shared" si="6"/>
        <v>-1.4399999999999995</v>
      </c>
      <c r="F259" s="77">
        <v>14.44</v>
      </c>
      <c r="G259" s="82">
        <f t="shared" si="7"/>
        <v>-9.9722991689750656E-2</v>
      </c>
    </row>
    <row r="260" spans="1:7">
      <c r="A260" s="70" t="s">
        <v>168</v>
      </c>
      <c r="B260" s="70" t="s">
        <v>1231</v>
      </c>
      <c r="C260" s="71">
        <v>2019</v>
      </c>
      <c r="D260" s="74">
        <v>22.69</v>
      </c>
      <c r="E260" s="79">
        <f t="shared" si="6"/>
        <v>0.11000000000000298</v>
      </c>
      <c r="F260" s="77">
        <v>22.58</v>
      </c>
      <c r="G260" s="81">
        <f t="shared" si="7"/>
        <v>4.8715677590789631E-3</v>
      </c>
    </row>
    <row r="261" spans="1:7">
      <c r="A261" s="70" t="s">
        <v>297</v>
      </c>
      <c r="B261" s="70" t="s">
        <v>742</v>
      </c>
      <c r="C261" s="71">
        <v>2019</v>
      </c>
      <c r="D261" s="72">
        <v>17.89</v>
      </c>
      <c r="E261" s="73">
        <f t="shared" ref="E261:E324" si="8">SUM(D261-F261)</f>
        <v>-0.23999999999999844</v>
      </c>
      <c r="F261" s="76">
        <v>18.13</v>
      </c>
      <c r="G261" s="82">
        <f t="shared" ref="G261:G324" si="9">E261/F261</f>
        <v>-1.3237727523441723E-2</v>
      </c>
    </row>
    <row r="262" spans="1:7">
      <c r="A262" s="70" t="s">
        <v>298</v>
      </c>
      <c r="B262" s="70" t="s">
        <v>743</v>
      </c>
      <c r="C262" s="71">
        <v>2019</v>
      </c>
      <c r="D262" s="72">
        <v>15.11</v>
      </c>
      <c r="E262" s="73">
        <f t="shared" si="8"/>
        <v>-0.27000000000000135</v>
      </c>
      <c r="F262" s="76">
        <v>15.38</v>
      </c>
      <c r="G262" s="82">
        <f t="shared" si="9"/>
        <v>-1.7555266579974079E-2</v>
      </c>
    </row>
    <row r="263" spans="1:7">
      <c r="A263" s="70" t="s">
        <v>169</v>
      </c>
      <c r="B263" s="70" t="s">
        <v>744</v>
      </c>
      <c r="C263" s="71">
        <v>2019</v>
      </c>
      <c r="D263" s="72">
        <v>11.86</v>
      </c>
      <c r="E263" s="79">
        <f t="shared" si="8"/>
        <v>8.0000000000000071E-2</v>
      </c>
      <c r="F263" s="76">
        <v>11.78</v>
      </c>
      <c r="G263" s="81">
        <f t="shared" si="9"/>
        <v>6.7911714770798022E-3</v>
      </c>
    </row>
    <row r="264" spans="1:7">
      <c r="A264" s="70" t="s">
        <v>299</v>
      </c>
      <c r="B264" s="70" t="s">
        <v>745</v>
      </c>
      <c r="C264" s="71">
        <v>2019</v>
      </c>
      <c r="D264" s="72">
        <v>12.03</v>
      </c>
      <c r="E264" s="73">
        <f t="shared" si="8"/>
        <v>-1.2599999999999998</v>
      </c>
      <c r="F264" s="76">
        <v>13.29</v>
      </c>
      <c r="G264" s="82">
        <f t="shared" si="9"/>
        <v>-9.4808126410835206E-2</v>
      </c>
    </row>
    <row r="265" spans="1:7">
      <c r="A265" s="70" t="s">
        <v>358</v>
      </c>
      <c r="B265" s="70" t="s">
        <v>746</v>
      </c>
      <c r="C265" s="71">
        <v>2019</v>
      </c>
      <c r="D265" s="72">
        <v>14.32</v>
      </c>
      <c r="E265" s="79">
        <f t="shared" si="8"/>
        <v>3.0000000000001137E-2</v>
      </c>
      <c r="F265" s="76">
        <v>14.29</v>
      </c>
      <c r="G265" s="81">
        <f t="shared" si="9"/>
        <v>2.0993701889433967E-3</v>
      </c>
    </row>
    <row r="266" spans="1:7">
      <c r="A266" s="70" t="s">
        <v>170</v>
      </c>
      <c r="B266" s="70" t="s">
        <v>747</v>
      </c>
      <c r="C266" s="71">
        <v>2019</v>
      </c>
      <c r="D266" s="72">
        <v>12.18</v>
      </c>
      <c r="E266" s="79">
        <f t="shared" si="8"/>
        <v>0.59999999999999964</v>
      </c>
      <c r="F266" s="76">
        <v>11.58</v>
      </c>
      <c r="G266" s="81">
        <f t="shared" si="9"/>
        <v>5.1813471502590643E-2</v>
      </c>
    </row>
    <row r="267" spans="1:7">
      <c r="A267" s="70" t="s">
        <v>300</v>
      </c>
      <c r="B267" s="70" t="s">
        <v>842</v>
      </c>
      <c r="C267" s="71">
        <v>2019</v>
      </c>
      <c r="D267" s="72">
        <v>15.17</v>
      </c>
      <c r="E267" s="73">
        <f t="shared" si="8"/>
        <v>-0.32000000000000028</v>
      </c>
      <c r="F267" s="76">
        <v>15.49</v>
      </c>
      <c r="G267" s="82">
        <f t="shared" si="9"/>
        <v>-2.0658489347966449E-2</v>
      </c>
    </row>
    <row r="268" spans="1:7">
      <c r="A268" s="70" t="s">
        <v>301</v>
      </c>
      <c r="B268" s="70" t="s">
        <v>748</v>
      </c>
      <c r="C268" s="71">
        <v>2019</v>
      </c>
      <c r="D268" s="72">
        <v>13.74</v>
      </c>
      <c r="E268" s="73">
        <f t="shared" si="8"/>
        <v>-0.20999999999999908</v>
      </c>
      <c r="F268" s="76">
        <v>13.95</v>
      </c>
      <c r="G268" s="82">
        <f t="shared" si="9"/>
        <v>-1.505376344086015E-2</v>
      </c>
    </row>
    <row r="269" spans="1:7">
      <c r="A269" s="70" t="s">
        <v>171</v>
      </c>
      <c r="B269" s="70" t="s">
        <v>749</v>
      </c>
      <c r="C269" s="71">
        <v>2019</v>
      </c>
      <c r="D269" s="72">
        <v>13.06</v>
      </c>
      <c r="E269" s="73">
        <f t="shared" si="8"/>
        <v>-0.28999999999999915</v>
      </c>
      <c r="F269" s="76">
        <v>13.35</v>
      </c>
      <c r="G269" s="82">
        <f t="shared" si="9"/>
        <v>-2.1722846441947503E-2</v>
      </c>
    </row>
    <row r="270" spans="1:7">
      <c r="A270" s="70" t="s">
        <v>172</v>
      </c>
      <c r="B270" s="70" t="s">
        <v>750</v>
      </c>
      <c r="C270" s="71">
        <v>2019</v>
      </c>
      <c r="D270" s="72">
        <v>19.41</v>
      </c>
      <c r="E270" s="79">
        <f t="shared" si="8"/>
        <v>3.9999999999999147E-2</v>
      </c>
      <c r="F270" s="76">
        <v>19.37</v>
      </c>
      <c r="G270" s="81">
        <f t="shared" si="9"/>
        <v>2.0650490449147726E-3</v>
      </c>
    </row>
    <row r="271" spans="1:7">
      <c r="A271" s="70" t="s">
        <v>173</v>
      </c>
      <c r="B271" s="70" t="s">
        <v>751</v>
      </c>
      <c r="C271" s="71">
        <v>2019</v>
      </c>
      <c r="D271" s="72">
        <v>15.5</v>
      </c>
      <c r="E271" s="79">
        <f t="shared" si="8"/>
        <v>0.75999999999999979</v>
      </c>
      <c r="F271" s="76">
        <v>14.74</v>
      </c>
      <c r="G271" s="81">
        <f t="shared" si="9"/>
        <v>5.1560379918588861E-2</v>
      </c>
    </row>
    <row r="272" spans="1:7">
      <c r="A272" s="70" t="s">
        <v>174</v>
      </c>
      <c r="B272" s="70" t="s">
        <v>752</v>
      </c>
      <c r="C272" s="71">
        <v>2019</v>
      </c>
      <c r="D272" s="72">
        <v>14.39</v>
      </c>
      <c r="E272" s="73">
        <f t="shared" si="8"/>
        <v>-1.3699999999999992</v>
      </c>
      <c r="F272" s="76">
        <v>15.76</v>
      </c>
      <c r="G272" s="82">
        <f t="shared" si="9"/>
        <v>-8.692893401015224E-2</v>
      </c>
    </row>
    <row r="273" spans="1:7">
      <c r="A273" s="70" t="s">
        <v>302</v>
      </c>
      <c r="B273" s="70" t="s">
        <v>753</v>
      </c>
      <c r="C273" s="71">
        <v>2019</v>
      </c>
      <c r="D273" s="72">
        <v>19.62</v>
      </c>
      <c r="E273" s="79">
        <f t="shared" si="8"/>
        <v>0.32000000000000028</v>
      </c>
      <c r="F273" s="76">
        <v>19.3</v>
      </c>
      <c r="G273" s="81">
        <f t="shared" si="9"/>
        <v>1.6580310880829029E-2</v>
      </c>
    </row>
    <row r="274" spans="1:7">
      <c r="A274" s="70" t="s">
        <v>175</v>
      </c>
      <c r="B274" s="70" t="s">
        <v>754</v>
      </c>
      <c r="C274" s="71">
        <v>2019</v>
      </c>
      <c r="D274" s="72">
        <v>16.079999999999998</v>
      </c>
      <c r="E274" s="73">
        <f t="shared" si="8"/>
        <v>-0.34000000000000341</v>
      </c>
      <c r="F274" s="76">
        <v>16.420000000000002</v>
      </c>
      <c r="G274" s="82">
        <f t="shared" si="9"/>
        <v>-2.0706455542022131E-2</v>
      </c>
    </row>
    <row r="275" spans="1:7">
      <c r="A275" s="70" t="s">
        <v>176</v>
      </c>
      <c r="B275" s="70" t="s">
        <v>755</v>
      </c>
      <c r="C275" s="71">
        <v>2019</v>
      </c>
      <c r="D275" s="72">
        <v>12.57</v>
      </c>
      <c r="E275" s="73">
        <f t="shared" si="8"/>
        <v>-8.9999999999999858E-2</v>
      </c>
      <c r="F275" s="76">
        <v>12.66</v>
      </c>
      <c r="G275" s="82">
        <f t="shared" si="9"/>
        <v>-7.1090047393364813E-3</v>
      </c>
    </row>
    <row r="276" spans="1:7">
      <c r="A276" s="70" t="s">
        <v>177</v>
      </c>
      <c r="B276" s="70" t="s">
        <v>756</v>
      </c>
      <c r="C276" s="71">
        <v>2019</v>
      </c>
      <c r="D276" s="72">
        <v>23.26</v>
      </c>
      <c r="E276" s="79">
        <f t="shared" si="8"/>
        <v>0.20000000000000284</v>
      </c>
      <c r="F276" s="76">
        <v>23.06</v>
      </c>
      <c r="G276" s="81">
        <f t="shared" si="9"/>
        <v>8.6730268863834722E-3</v>
      </c>
    </row>
    <row r="277" spans="1:7">
      <c r="A277" s="70" t="s">
        <v>359</v>
      </c>
      <c r="B277" s="70" t="s">
        <v>757</v>
      </c>
      <c r="C277" s="71">
        <v>2019</v>
      </c>
      <c r="D277" s="72">
        <v>18.25</v>
      </c>
      <c r="E277" s="79">
        <f t="shared" si="8"/>
        <v>1.2899999999999991</v>
      </c>
      <c r="F277" s="76">
        <v>16.96</v>
      </c>
      <c r="G277" s="81">
        <f t="shared" si="9"/>
        <v>7.606132075471693E-2</v>
      </c>
    </row>
    <row r="278" spans="1:7">
      <c r="A278" s="70" t="s">
        <v>303</v>
      </c>
      <c r="B278" s="70" t="s">
        <v>758</v>
      </c>
      <c r="C278" s="71">
        <v>2019</v>
      </c>
      <c r="D278" s="72">
        <v>10.76</v>
      </c>
      <c r="E278" s="73">
        <f t="shared" si="8"/>
        <v>-0.55000000000000071</v>
      </c>
      <c r="F278" s="76">
        <v>11.31</v>
      </c>
      <c r="G278" s="82">
        <f t="shared" si="9"/>
        <v>-4.8629531388152139E-2</v>
      </c>
    </row>
    <row r="279" spans="1:7">
      <c r="A279" s="70" t="s">
        <v>304</v>
      </c>
      <c r="B279" s="70" t="s">
        <v>759</v>
      </c>
      <c r="C279" s="71">
        <v>2019</v>
      </c>
      <c r="D279" s="72">
        <v>17.75</v>
      </c>
      <c r="E279" s="79">
        <f t="shared" si="8"/>
        <v>0.10999999999999943</v>
      </c>
      <c r="F279" s="76">
        <v>17.64</v>
      </c>
      <c r="G279" s="81">
        <f t="shared" si="9"/>
        <v>6.2358276643990603E-3</v>
      </c>
    </row>
    <row r="280" spans="1:7">
      <c r="A280" s="70" t="s">
        <v>178</v>
      </c>
      <c r="B280" s="70" t="s">
        <v>760</v>
      </c>
      <c r="C280" s="71">
        <v>2019</v>
      </c>
      <c r="D280" s="72">
        <v>16.309999999999999</v>
      </c>
      <c r="E280" s="73">
        <f t="shared" si="8"/>
        <v>-0.41000000000000014</v>
      </c>
      <c r="F280" s="76">
        <v>16.72</v>
      </c>
      <c r="G280" s="82">
        <f t="shared" si="9"/>
        <v>-2.4521531100478479E-2</v>
      </c>
    </row>
    <row r="281" spans="1:7">
      <c r="A281" s="70" t="s">
        <v>360</v>
      </c>
      <c r="B281" s="70" t="s">
        <v>761</v>
      </c>
      <c r="C281" s="71">
        <v>2019</v>
      </c>
      <c r="D281" s="72">
        <v>16.739999999999998</v>
      </c>
      <c r="E281" s="79">
        <f t="shared" si="8"/>
        <v>0.59999999999999787</v>
      </c>
      <c r="F281" s="76">
        <v>16.14</v>
      </c>
      <c r="G281" s="81">
        <f t="shared" si="9"/>
        <v>3.7174721189590948E-2</v>
      </c>
    </row>
    <row r="282" spans="1:7">
      <c r="A282" s="70" t="s">
        <v>179</v>
      </c>
      <c r="B282" s="70" t="s">
        <v>762</v>
      </c>
      <c r="C282" s="71">
        <v>2019</v>
      </c>
      <c r="D282" s="72">
        <v>20.38</v>
      </c>
      <c r="E282" s="73">
        <f t="shared" si="8"/>
        <v>-0.37000000000000099</v>
      </c>
      <c r="F282" s="76">
        <v>20.75</v>
      </c>
      <c r="G282" s="82">
        <f t="shared" si="9"/>
        <v>-1.7831325301204869E-2</v>
      </c>
    </row>
    <row r="283" spans="1:7">
      <c r="A283" s="70" t="s">
        <v>180</v>
      </c>
      <c r="B283" s="70" t="s">
        <v>763</v>
      </c>
      <c r="C283" s="71">
        <v>2019</v>
      </c>
      <c r="D283" s="72">
        <v>17.47</v>
      </c>
      <c r="E283" s="73">
        <f t="shared" si="8"/>
        <v>-3.0000000000001137E-2</v>
      </c>
      <c r="F283" s="76">
        <v>17.5</v>
      </c>
      <c r="G283" s="82">
        <f t="shared" si="9"/>
        <v>-1.7142857142857792E-3</v>
      </c>
    </row>
    <row r="284" spans="1:7">
      <c r="A284" s="70" t="s">
        <v>305</v>
      </c>
      <c r="B284" s="70" t="s">
        <v>764</v>
      </c>
      <c r="C284" s="71">
        <v>2019</v>
      </c>
      <c r="D284" s="72">
        <v>13.86</v>
      </c>
      <c r="E284" s="79">
        <f t="shared" si="8"/>
        <v>0.4399999999999995</v>
      </c>
      <c r="F284" s="76">
        <v>13.42</v>
      </c>
      <c r="G284" s="81">
        <f t="shared" si="9"/>
        <v>3.2786885245901599E-2</v>
      </c>
    </row>
    <row r="285" spans="1:7">
      <c r="A285" s="70" t="s">
        <v>306</v>
      </c>
      <c r="B285" s="70" t="s">
        <v>843</v>
      </c>
      <c r="C285" s="71">
        <v>2019</v>
      </c>
      <c r="D285" s="72">
        <v>19.68</v>
      </c>
      <c r="E285" s="79">
        <f t="shared" si="8"/>
        <v>0</v>
      </c>
      <c r="F285" s="76">
        <v>19.68</v>
      </c>
      <c r="G285" s="81">
        <f t="shared" si="9"/>
        <v>0</v>
      </c>
    </row>
    <row r="286" spans="1:7">
      <c r="A286" s="70" t="s">
        <v>181</v>
      </c>
      <c r="B286" s="70" t="s">
        <v>765</v>
      </c>
      <c r="C286" s="71">
        <v>2019</v>
      </c>
      <c r="D286" s="72">
        <v>17.27</v>
      </c>
      <c r="E286" s="73">
        <f t="shared" si="8"/>
        <v>-0.26999999999999957</v>
      </c>
      <c r="F286" s="76">
        <v>17.54</v>
      </c>
      <c r="G286" s="81">
        <f t="shared" si="9"/>
        <v>-1.5393386545039885E-2</v>
      </c>
    </row>
    <row r="287" spans="1:7">
      <c r="A287" s="70" t="s">
        <v>182</v>
      </c>
      <c r="B287" s="70" t="s">
        <v>766</v>
      </c>
      <c r="C287" s="71">
        <v>2019</v>
      </c>
      <c r="D287" s="72">
        <v>10.130000000000001</v>
      </c>
      <c r="E287" s="79">
        <f t="shared" si="8"/>
        <v>0.37000000000000099</v>
      </c>
      <c r="F287" s="76">
        <v>9.76</v>
      </c>
      <c r="G287" s="81">
        <f t="shared" si="9"/>
        <v>3.7909836065573875E-2</v>
      </c>
    </row>
    <row r="288" spans="1:7">
      <c r="A288" s="70" t="s">
        <v>183</v>
      </c>
      <c r="B288" s="70" t="s">
        <v>767</v>
      </c>
      <c r="C288" s="71">
        <v>2019</v>
      </c>
      <c r="D288" s="72">
        <v>11.22</v>
      </c>
      <c r="E288" s="73">
        <f t="shared" si="8"/>
        <v>-0.49000000000000021</v>
      </c>
      <c r="F288" s="76">
        <v>11.71</v>
      </c>
      <c r="G288" s="81">
        <f t="shared" si="9"/>
        <v>-4.1844577284372346E-2</v>
      </c>
    </row>
    <row r="289" spans="1:7">
      <c r="A289" s="70" t="s">
        <v>184</v>
      </c>
      <c r="B289" s="70" t="s">
        <v>768</v>
      </c>
      <c r="C289" s="71">
        <v>2019</v>
      </c>
      <c r="D289" s="72">
        <v>15.34</v>
      </c>
      <c r="E289" s="79">
        <f t="shared" si="8"/>
        <v>0.52999999999999936</v>
      </c>
      <c r="F289" s="76">
        <v>14.81</v>
      </c>
      <c r="G289" s="81">
        <f t="shared" si="9"/>
        <v>3.578663065496282E-2</v>
      </c>
    </row>
    <row r="290" spans="1:7">
      <c r="A290" s="70" t="s">
        <v>185</v>
      </c>
      <c r="B290" s="70" t="s">
        <v>769</v>
      </c>
      <c r="C290" s="71">
        <v>2019</v>
      </c>
      <c r="D290" s="72">
        <v>20.13</v>
      </c>
      <c r="E290" s="73">
        <f t="shared" si="8"/>
        <v>-0.85000000000000142</v>
      </c>
      <c r="F290" s="76">
        <v>20.98</v>
      </c>
      <c r="G290" s="82">
        <f t="shared" si="9"/>
        <v>-4.0514775977121137E-2</v>
      </c>
    </row>
    <row r="291" spans="1:7">
      <c r="A291" s="70" t="s">
        <v>361</v>
      </c>
      <c r="B291" s="70" t="s">
        <v>770</v>
      </c>
      <c r="C291" s="71">
        <v>2019</v>
      </c>
      <c r="D291" s="72">
        <v>19.149999999999999</v>
      </c>
      <c r="E291" s="73">
        <f t="shared" si="8"/>
        <v>-0.2900000000000027</v>
      </c>
      <c r="F291" s="76">
        <v>19.440000000000001</v>
      </c>
      <c r="G291" s="82">
        <f t="shared" si="9"/>
        <v>-1.4917695473251167E-2</v>
      </c>
    </row>
    <row r="292" spans="1:7">
      <c r="A292" s="70" t="s">
        <v>186</v>
      </c>
      <c r="B292" s="70" t="s">
        <v>771</v>
      </c>
      <c r="C292" s="71">
        <v>2019</v>
      </c>
      <c r="D292" s="72">
        <v>17.91</v>
      </c>
      <c r="E292" s="73">
        <f t="shared" si="8"/>
        <v>-1.9999999999999574E-2</v>
      </c>
      <c r="F292" s="76">
        <v>17.93</v>
      </c>
      <c r="G292" s="82">
        <f t="shared" si="9"/>
        <v>-1.1154489682096806E-3</v>
      </c>
    </row>
    <row r="293" spans="1:7">
      <c r="A293" s="70" t="s">
        <v>187</v>
      </c>
      <c r="B293" s="70" t="s">
        <v>772</v>
      </c>
      <c r="C293" s="71">
        <v>2019</v>
      </c>
      <c r="D293" s="72">
        <v>15.33</v>
      </c>
      <c r="E293" s="79">
        <f t="shared" si="8"/>
        <v>0.33000000000000007</v>
      </c>
      <c r="F293" s="76">
        <v>15</v>
      </c>
      <c r="G293" s="81">
        <f t="shared" si="9"/>
        <v>2.2000000000000006E-2</v>
      </c>
    </row>
    <row r="294" spans="1:7">
      <c r="A294" s="70" t="s">
        <v>188</v>
      </c>
      <c r="B294" s="70" t="s">
        <v>773</v>
      </c>
      <c r="C294" s="71">
        <v>2019</v>
      </c>
      <c r="D294" s="72">
        <v>16.52</v>
      </c>
      <c r="E294" s="73">
        <f t="shared" si="8"/>
        <v>-3.0000000000001137E-2</v>
      </c>
      <c r="F294" s="76">
        <v>16.55</v>
      </c>
      <c r="G294" s="82">
        <f t="shared" si="9"/>
        <v>-1.8126888217523344E-3</v>
      </c>
    </row>
    <row r="295" spans="1:7">
      <c r="A295" s="70" t="s">
        <v>307</v>
      </c>
      <c r="B295" s="70" t="s">
        <v>774</v>
      </c>
      <c r="C295" s="71">
        <v>2019</v>
      </c>
      <c r="D295" s="72">
        <v>15.2</v>
      </c>
      <c r="E295" s="73">
        <f t="shared" si="8"/>
        <v>-0.80000000000000071</v>
      </c>
      <c r="F295" s="76">
        <v>16</v>
      </c>
      <c r="G295" s="82">
        <f t="shared" si="9"/>
        <v>-5.0000000000000044E-2</v>
      </c>
    </row>
    <row r="296" spans="1:7">
      <c r="A296" s="70" t="s">
        <v>308</v>
      </c>
      <c r="B296" s="70" t="s">
        <v>775</v>
      </c>
      <c r="C296" s="71">
        <v>2019</v>
      </c>
      <c r="D296" s="72">
        <v>14.06</v>
      </c>
      <c r="E296" s="79">
        <f t="shared" si="8"/>
        <v>0.25</v>
      </c>
      <c r="F296" s="76">
        <v>13.81</v>
      </c>
      <c r="G296" s="81">
        <f t="shared" si="9"/>
        <v>1.8102824040550324E-2</v>
      </c>
    </row>
    <row r="297" spans="1:7">
      <c r="A297" s="70" t="s">
        <v>1232</v>
      </c>
      <c r="B297" s="70" t="s">
        <v>776</v>
      </c>
      <c r="C297" s="71">
        <v>2019</v>
      </c>
      <c r="D297" s="72">
        <v>15.76</v>
      </c>
      <c r="E297" s="79">
        <f t="shared" si="8"/>
        <v>3.9999999999999147E-2</v>
      </c>
      <c r="F297" s="76">
        <v>15.72</v>
      </c>
      <c r="G297" s="81">
        <f t="shared" si="9"/>
        <v>2.5445292620864595E-3</v>
      </c>
    </row>
    <row r="298" spans="1:7">
      <c r="A298" s="70" t="s">
        <v>189</v>
      </c>
      <c r="B298" s="70" t="s">
        <v>1233</v>
      </c>
      <c r="C298" s="71">
        <v>2019</v>
      </c>
      <c r="D298" s="72">
        <v>17.239999999999998</v>
      </c>
      <c r="E298" s="79">
        <f t="shared" si="8"/>
        <v>0.51999999999999957</v>
      </c>
      <c r="F298" s="76">
        <v>16.72</v>
      </c>
      <c r="G298" s="81">
        <f t="shared" si="9"/>
        <v>3.1100478468899496E-2</v>
      </c>
    </row>
    <row r="299" spans="1:7">
      <c r="A299" s="70" t="s">
        <v>190</v>
      </c>
      <c r="B299" s="70" t="s">
        <v>777</v>
      </c>
      <c r="C299" s="71">
        <v>2019</v>
      </c>
      <c r="D299" s="72">
        <v>15.84</v>
      </c>
      <c r="E299" s="73">
        <f t="shared" si="8"/>
        <v>-0.28999999999999915</v>
      </c>
      <c r="F299" s="76">
        <v>16.13</v>
      </c>
      <c r="G299" s="82">
        <f t="shared" si="9"/>
        <v>-1.7978921264724064E-2</v>
      </c>
    </row>
    <row r="300" spans="1:7">
      <c r="A300" s="70" t="s">
        <v>362</v>
      </c>
      <c r="B300" s="70" t="s">
        <v>778</v>
      </c>
      <c r="C300" s="71">
        <v>2019</v>
      </c>
      <c r="D300" s="72">
        <v>9.17</v>
      </c>
      <c r="E300" s="73">
        <f t="shared" si="8"/>
        <v>-0.27999999999999936</v>
      </c>
      <c r="F300" s="76">
        <v>9.4499999999999993</v>
      </c>
      <c r="G300" s="82">
        <f t="shared" si="9"/>
        <v>-2.9629629629629565E-2</v>
      </c>
    </row>
    <row r="301" spans="1:7">
      <c r="A301" s="70" t="s">
        <v>191</v>
      </c>
      <c r="B301" s="70" t="s">
        <v>779</v>
      </c>
      <c r="C301" s="71">
        <v>2019</v>
      </c>
      <c r="D301" s="72">
        <v>8.4700000000000006</v>
      </c>
      <c r="E301" s="73">
        <f t="shared" si="8"/>
        <v>-8.9999999999999858E-2</v>
      </c>
      <c r="F301" s="76">
        <v>8.56</v>
      </c>
      <c r="G301" s="82">
        <f t="shared" si="9"/>
        <v>-1.0514018691588767E-2</v>
      </c>
    </row>
    <row r="302" spans="1:7">
      <c r="A302" s="70" t="s">
        <v>309</v>
      </c>
      <c r="B302" s="70" t="s">
        <v>780</v>
      </c>
      <c r="C302" s="71">
        <v>2019</v>
      </c>
      <c r="D302" s="72">
        <v>17</v>
      </c>
      <c r="E302" s="73">
        <f t="shared" si="8"/>
        <v>-0.35999999999999943</v>
      </c>
      <c r="F302" s="76">
        <v>17.36</v>
      </c>
      <c r="G302" s="82">
        <f t="shared" si="9"/>
        <v>-2.0737327188940061E-2</v>
      </c>
    </row>
    <row r="303" spans="1:7">
      <c r="A303" s="70" t="s">
        <v>310</v>
      </c>
      <c r="B303" s="70" t="s">
        <v>781</v>
      </c>
      <c r="C303" s="71">
        <v>2019</v>
      </c>
      <c r="D303" s="72">
        <v>19.329999999999998</v>
      </c>
      <c r="E303" s="73">
        <f t="shared" si="8"/>
        <v>-0.93000000000000327</v>
      </c>
      <c r="F303" s="76">
        <v>20.260000000000002</v>
      </c>
      <c r="G303" s="82">
        <f t="shared" si="9"/>
        <v>-4.5903257650543101E-2</v>
      </c>
    </row>
    <row r="304" spans="1:7">
      <c r="A304" s="70" t="s">
        <v>192</v>
      </c>
      <c r="B304" s="70" t="s">
        <v>782</v>
      </c>
      <c r="C304" s="71">
        <v>2019</v>
      </c>
      <c r="D304" s="72">
        <v>7.45</v>
      </c>
      <c r="E304" s="79">
        <f t="shared" si="8"/>
        <v>8.0000000000000071E-2</v>
      </c>
      <c r="F304" s="76">
        <v>7.37</v>
      </c>
      <c r="G304" s="81">
        <f t="shared" si="9"/>
        <v>1.0854816824966088E-2</v>
      </c>
    </row>
    <row r="305" spans="1:7">
      <c r="A305" s="70" t="s">
        <v>311</v>
      </c>
      <c r="B305" s="70" t="s">
        <v>783</v>
      </c>
      <c r="C305" s="71">
        <v>2019</v>
      </c>
      <c r="D305" s="72">
        <v>16.93</v>
      </c>
      <c r="E305" s="73">
        <f t="shared" si="8"/>
        <v>-0.17999999999999972</v>
      </c>
      <c r="F305" s="76">
        <v>17.11</v>
      </c>
      <c r="G305" s="82">
        <f t="shared" si="9"/>
        <v>-1.0520163646990047E-2</v>
      </c>
    </row>
    <row r="306" spans="1:7">
      <c r="A306" s="70" t="s">
        <v>193</v>
      </c>
      <c r="B306" s="70" t="s">
        <v>784</v>
      </c>
      <c r="C306" s="71">
        <v>2019</v>
      </c>
      <c r="D306" s="72">
        <v>6.71</v>
      </c>
      <c r="E306" s="73">
        <f t="shared" si="8"/>
        <v>-0.25</v>
      </c>
      <c r="F306" s="76">
        <v>6.96</v>
      </c>
      <c r="G306" s="82">
        <f t="shared" si="9"/>
        <v>-3.5919540229885055E-2</v>
      </c>
    </row>
    <row r="307" spans="1:7">
      <c r="A307" s="70" t="s">
        <v>194</v>
      </c>
      <c r="B307" s="70" t="s">
        <v>785</v>
      </c>
      <c r="C307" s="71">
        <v>2019</v>
      </c>
      <c r="D307" s="72">
        <v>17.309999999999999</v>
      </c>
      <c r="E307" s="79">
        <f t="shared" si="8"/>
        <v>7.9999999999998295E-2</v>
      </c>
      <c r="F307" s="76">
        <v>17.23</v>
      </c>
      <c r="G307" s="81">
        <f t="shared" si="9"/>
        <v>4.6430644225187636E-3</v>
      </c>
    </row>
    <row r="308" spans="1:7">
      <c r="A308" s="70" t="s">
        <v>312</v>
      </c>
      <c r="B308" s="70" t="s">
        <v>786</v>
      </c>
      <c r="C308" s="71">
        <v>2019</v>
      </c>
      <c r="D308" s="72">
        <v>17.350000000000001</v>
      </c>
      <c r="E308" s="79">
        <f t="shared" si="8"/>
        <v>0.17999999999999972</v>
      </c>
      <c r="F308" s="76">
        <v>17.170000000000002</v>
      </c>
      <c r="G308" s="81">
        <f t="shared" si="9"/>
        <v>1.0483401281304584E-2</v>
      </c>
    </row>
    <row r="309" spans="1:7">
      <c r="A309" s="70" t="s">
        <v>363</v>
      </c>
      <c r="B309" s="70" t="s">
        <v>787</v>
      </c>
      <c r="C309" s="71">
        <v>2019</v>
      </c>
      <c r="D309" s="72">
        <v>12.83</v>
      </c>
      <c r="E309" s="73">
        <f t="shared" si="8"/>
        <v>-0.11999999999999922</v>
      </c>
      <c r="F309" s="76">
        <v>12.95</v>
      </c>
      <c r="G309" s="82">
        <f t="shared" si="9"/>
        <v>-9.266409266409207E-3</v>
      </c>
    </row>
    <row r="310" spans="1:7">
      <c r="A310" s="70" t="s">
        <v>195</v>
      </c>
      <c r="B310" s="70" t="s">
        <v>788</v>
      </c>
      <c r="C310" s="71">
        <v>2019</v>
      </c>
      <c r="D310" s="72">
        <v>18.29</v>
      </c>
      <c r="E310" s="79">
        <f t="shared" si="8"/>
        <v>0.44999999999999929</v>
      </c>
      <c r="F310" s="76">
        <v>17.84</v>
      </c>
      <c r="G310" s="81">
        <f t="shared" si="9"/>
        <v>2.5224215246636733E-2</v>
      </c>
    </row>
    <row r="311" spans="1:7">
      <c r="A311" s="70" t="s">
        <v>196</v>
      </c>
      <c r="B311" s="70" t="s">
        <v>789</v>
      </c>
      <c r="C311" s="71">
        <v>2019</v>
      </c>
      <c r="D311" s="72">
        <v>15.1</v>
      </c>
      <c r="E311" s="73">
        <f t="shared" si="8"/>
        <v>-0.16999999999999993</v>
      </c>
      <c r="F311" s="76">
        <v>15.27</v>
      </c>
      <c r="G311" s="82">
        <f t="shared" si="9"/>
        <v>-1.1132940406024881E-2</v>
      </c>
    </row>
    <row r="312" spans="1:7">
      <c r="A312" s="70" t="s">
        <v>313</v>
      </c>
      <c r="B312" s="70" t="s">
        <v>790</v>
      </c>
      <c r="C312" s="71">
        <v>2019</v>
      </c>
      <c r="D312" s="72">
        <v>12.66</v>
      </c>
      <c r="E312" s="79">
        <f t="shared" si="8"/>
        <v>5.0000000000000711E-2</v>
      </c>
      <c r="F312" s="76">
        <v>12.61</v>
      </c>
      <c r="G312" s="81">
        <f t="shared" si="9"/>
        <v>3.9651070578906192E-3</v>
      </c>
    </row>
    <row r="313" spans="1:7">
      <c r="A313" s="70" t="s">
        <v>197</v>
      </c>
      <c r="B313" s="70" t="s">
        <v>791</v>
      </c>
      <c r="C313" s="71">
        <v>2019</v>
      </c>
      <c r="D313" s="72">
        <v>20.21</v>
      </c>
      <c r="E313" s="73">
        <f t="shared" si="8"/>
        <v>-0.5</v>
      </c>
      <c r="F313" s="76">
        <v>20.71</v>
      </c>
      <c r="G313" s="82">
        <f t="shared" si="9"/>
        <v>-2.4142926122646062E-2</v>
      </c>
    </row>
    <row r="314" spans="1:7">
      <c r="A314" s="70" t="s">
        <v>198</v>
      </c>
      <c r="B314" s="70" t="s">
        <v>792</v>
      </c>
      <c r="C314" s="71">
        <v>2019</v>
      </c>
      <c r="D314" s="72">
        <v>10.94</v>
      </c>
      <c r="E314" s="73">
        <f t="shared" si="8"/>
        <v>-0.33999999999999986</v>
      </c>
      <c r="F314" s="76">
        <v>11.28</v>
      </c>
      <c r="G314" s="82">
        <f t="shared" si="9"/>
        <v>-3.0141843971631194E-2</v>
      </c>
    </row>
    <row r="315" spans="1:7">
      <c r="A315" s="70" t="s">
        <v>199</v>
      </c>
      <c r="B315" s="70" t="s">
        <v>793</v>
      </c>
      <c r="C315" s="71">
        <v>2019</v>
      </c>
      <c r="D315" s="72">
        <v>18.149999999999999</v>
      </c>
      <c r="E315" s="79">
        <f t="shared" si="8"/>
        <v>0.82999999999999829</v>
      </c>
      <c r="F315" s="76">
        <v>17.32</v>
      </c>
      <c r="G315" s="81">
        <f t="shared" si="9"/>
        <v>4.792147806004609E-2</v>
      </c>
    </row>
    <row r="316" spans="1:7">
      <c r="A316" s="70" t="s">
        <v>364</v>
      </c>
      <c r="B316" s="70" t="s">
        <v>794</v>
      </c>
      <c r="C316" s="71">
        <v>2019</v>
      </c>
      <c r="D316" s="72">
        <v>21.24</v>
      </c>
      <c r="E316" s="73">
        <f t="shared" si="8"/>
        <v>-0.40000000000000213</v>
      </c>
      <c r="F316" s="76">
        <v>21.64</v>
      </c>
      <c r="G316" s="82">
        <f t="shared" si="9"/>
        <v>-1.8484288354898435E-2</v>
      </c>
    </row>
    <row r="317" spans="1:7">
      <c r="A317" s="70" t="s">
        <v>365</v>
      </c>
      <c r="B317" s="70" t="s">
        <v>795</v>
      </c>
      <c r="C317" s="71">
        <v>2019</v>
      </c>
      <c r="D317" s="72">
        <v>14.83</v>
      </c>
      <c r="E317" s="79">
        <f t="shared" si="8"/>
        <v>0</v>
      </c>
      <c r="F317" s="76">
        <v>14.83</v>
      </c>
      <c r="G317" s="81">
        <f t="shared" si="9"/>
        <v>0</v>
      </c>
    </row>
    <row r="318" spans="1:7">
      <c r="A318" s="70" t="s">
        <v>314</v>
      </c>
      <c r="B318" s="70" t="s">
        <v>796</v>
      </c>
      <c r="C318" s="71">
        <v>2019</v>
      </c>
      <c r="D318" s="72">
        <v>12.88</v>
      </c>
      <c r="E318" s="73">
        <f t="shared" si="8"/>
        <v>-0.58999999999999986</v>
      </c>
      <c r="F318" s="76">
        <v>13.47</v>
      </c>
      <c r="G318" s="82">
        <f t="shared" si="9"/>
        <v>-4.3801039346696352E-2</v>
      </c>
    </row>
    <row r="319" spans="1:7">
      <c r="A319" s="70" t="s">
        <v>315</v>
      </c>
      <c r="B319" s="70" t="s">
        <v>797</v>
      </c>
      <c r="C319" s="71">
        <v>2019</v>
      </c>
      <c r="D319" s="72">
        <v>18.28</v>
      </c>
      <c r="E319" s="79">
        <f t="shared" si="8"/>
        <v>0.25</v>
      </c>
      <c r="F319" s="76">
        <v>18.03</v>
      </c>
      <c r="G319" s="81">
        <f t="shared" si="9"/>
        <v>1.3865779256794232E-2</v>
      </c>
    </row>
    <row r="320" spans="1:7">
      <c r="A320" s="70" t="s">
        <v>316</v>
      </c>
      <c r="B320" s="70" t="s">
        <v>798</v>
      </c>
      <c r="C320" s="71">
        <v>2019</v>
      </c>
      <c r="D320" s="72">
        <v>15.33</v>
      </c>
      <c r="E320" s="73">
        <f t="shared" si="8"/>
        <v>-6.0000000000000497E-2</v>
      </c>
      <c r="F320" s="76">
        <v>15.39</v>
      </c>
      <c r="G320" s="82">
        <f t="shared" si="9"/>
        <v>-3.8986354775828783E-3</v>
      </c>
    </row>
    <row r="321" spans="1:7">
      <c r="A321" s="70" t="s">
        <v>200</v>
      </c>
      <c r="B321" s="70" t="s">
        <v>799</v>
      </c>
      <c r="C321" s="71">
        <v>2019</v>
      </c>
      <c r="D321" s="72">
        <v>11.57</v>
      </c>
      <c r="E321" s="73">
        <f t="shared" si="8"/>
        <v>-0.37999999999999901</v>
      </c>
      <c r="F321" s="76">
        <v>11.95</v>
      </c>
      <c r="G321" s="82">
        <f t="shared" si="9"/>
        <v>-3.179916317991624E-2</v>
      </c>
    </row>
    <row r="322" spans="1:7">
      <c r="A322" s="70" t="s">
        <v>201</v>
      </c>
      <c r="B322" s="70" t="s">
        <v>800</v>
      </c>
      <c r="C322" s="71">
        <v>2019</v>
      </c>
      <c r="D322" s="72">
        <v>7.73</v>
      </c>
      <c r="E322" s="79">
        <f t="shared" si="8"/>
        <v>0.55000000000000071</v>
      </c>
      <c r="F322" s="76">
        <v>7.18</v>
      </c>
      <c r="G322" s="81">
        <f t="shared" si="9"/>
        <v>7.6601671309192307E-2</v>
      </c>
    </row>
    <row r="323" spans="1:7">
      <c r="A323" s="70" t="s">
        <v>317</v>
      </c>
      <c r="B323" s="70" t="s">
        <v>801</v>
      </c>
      <c r="C323" s="71">
        <v>2019</v>
      </c>
      <c r="D323" s="72">
        <v>22.61</v>
      </c>
      <c r="E323" s="73">
        <f t="shared" si="8"/>
        <v>1.6499999999999986</v>
      </c>
      <c r="F323" s="76">
        <v>20.96</v>
      </c>
      <c r="G323" s="81">
        <f t="shared" si="9"/>
        <v>7.8721374045801457E-2</v>
      </c>
    </row>
    <row r="324" spans="1:7">
      <c r="A324" s="70" t="s">
        <v>318</v>
      </c>
      <c r="B324" s="70" t="s">
        <v>802</v>
      </c>
      <c r="C324" s="71">
        <v>2019</v>
      </c>
      <c r="D324" s="72">
        <v>18.02</v>
      </c>
      <c r="E324" s="73">
        <f t="shared" si="8"/>
        <v>-0.76999999999999957</v>
      </c>
      <c r="F324" s="76">
        <v>18.79</v>
      </c>
      <c r="G324" s="82">
        <f t="shared" si="9"/>
        <v>-4.0979244278871722E-2</v>
      </c>
    </row>
    <row r="325" spans="1:7">
      <c r="A325" s="70" t="s">
        <v>319</v>
      </c>
      <c r="B325" s="70" t="s">
        <v>803</v>
      </c>
      <c r="C325" s="71">
        <v>2019</v>
      </c>
      <c r="D325" s="72">
        <v>18.850000000000001</v>
      </c>
      <c r="E325" s="79">
        <f t="shared" ref="E325:E355" si="10">SUM(D325-F325)</f>
        <v>0.13000000000000256</v>
      </c>
      <c r="F325" s="76">
        <v>18.72</v>
      </c>
      <c r="G325" s="81">
        <f t="shared" ref="G325:G355" si="11">E325/F325</f>
        <v>6.9444444444445811E-3</v>
      </c>
    </row>
    <row r="326" spans="1:7">
      <c r="A326" s="70" t="s">
        <v>202</v>
      </c>
      <c r="B326" s="70" t="s">
        <v>804</v>
      </c>
      <c r="C326" s="71">
        <v>2019</v>
      </c>
      <c r="D326" s="72">
        <v>16.53</v>
      </c>
      <c r="E326" s="73">
        <f t="shared" si="10"/>
        <v>-0.57000000000000028</v>
      </c>
      <c r="F326" s="76">
        <v>17.100000000000001</v>
      </c>
      <c r="G326" s="82">
        <f t="shared" si="11"/>
        <v>-3.3333333333333347E-2</v>
      </c>
    </row>
    <row r="327" spans="1:7">
      <c r="A327" s="70" t="s">
        <v>203</v>
      </c>
      <c r="B327" s="70" t="s">
        <v>805</v>
      </c>
      <c r="C327" s="71">
        <v>2019</v>
      </c>
      <c r="D327" s="72">
        <v>15.67</v>
      </c>
      <c r="E327" s="73">
        <f t="shared" si="10"/>
        <v>-0.40000000000000036</v>
      </c>
      <c r="F327" s="76">
        <v>16.07</v>
      </c>
      <c r="G327" s="82">
        <f t="shared" si="11"/>
        <v>-2.4891101431238353E-2</v>
      </c>
    </row>
    <row r="328" spans="1:7">
      <c r="A328" s="70" t="s">
        <v>320</v>
      </c>
      <c r="B328" s="70" t="s">
        <v>806</v>
      </c>
      <c r="C328" s="71">
        <v>2019</v>
      </c>
      <c r="D328" s="72">
        <v>14.57</v>
      </c>
      <c r="E328" s="79">
        <f t="shared" si="10"/>
        <v>9.9999999999997868E-3</v>
      </c>
      <c r="F328" s="76">
        <v>14.56</v>
      </c>
      <c r="G328" s="81">
        <f t="shared" si="11"/>
        <v>6.8681318681317212E-4</v>
      </c>
    </row>
    <row r="329" spans="1:7">
      <c r="A329" s="70" t="s">
        <v>321</v>
      </c>
      <c r="B329" s="70" t="s">
        <v>807</v>
      </c>
      <c r="C329" s="71">
        <v>2019</v>
      </c>
      <c r="D329" s="72">
        <v>16.96</v>
      </c>
      <c r="E329" s="73">
        <f t="shared" si="10"/>
        <v>-8.9999999999999858E-2</v>
      </c>
      <c r="F329" s="76">
        <v>17.05</v>
      </c>
      <c r="G329" s="82">
        <f t="shared" si="11"/>
        <v>-5.2785923753665602E-3</v>
      </c>
    </row>
    <row r="330" spans="1:7">
      <c r="A330" s="70" t="s">
        <v>322</v>
      </c>
      <c r="B330" s="70" t="s">
        <v>808</v>
      </c>
      <c r="C330" s="71">
        <v>2019</v>
      </c>
      <c r="D330" s="72">
        <v>12.13</v>
      </c>
      <c r="E330" s="79">
        <f t="shared" si="10"/>
        <v>0</v>
      </c>
      <c r="F330" s="76">
        <v>12.13</v>
      </c>
      <c r="G330" s="81">
        <f t="shared" si="11"/>
        <v>0</v>
      </c>
    </row>
    <row r="331" spans="1:7">
      <c r="A331" s="70" t="s">
        <v>204</v>
      </c>
      <c r="B331" s="70" t="s">
        <v>809</v>
      </c>
      <c r="C331" s="71">
        <v>2019</v>
      </c>
      <c r="D331" s="72">
        <v>6.18</v>
      </c>
      <c r="E331" s="79">
        <f t="shared" si="10"/>
        <v>0.12000000000000011</v>
      </c>
      <c r="F331" s="76">
        <v>6.06</v>
      </c>
      <c r="G331" s="81">
        <f t="shared" si="11"/>
        <v>1.980198019801982E-2</v>
      </c>
    </row>
    <row r="332" spans="1:7">
      <c r="A332" s="70" t="s">
        <v>323</v>
      </c>
      <c r="B332" s="70" t="s">
        <v>810</v>
      </c>
      <c r="C332" s="71">
        <v>2019</v>
      </c>
      <c r="D332" s="72">
        <v>18.329999999999998</v>
      </c>
      <c r="E332" s="73">
        <f t="shared" si="10"/>
        <v>-0.13000000000000256</v>
      </c>
      <c r="F332" s="76">
        <v>18.46</v>
      </c>
      <c r="G332" s="82">
        <f t="shared" si="11"/>
        <v>-7.0422535211268986E-3</v>
      </c>
    </row>
    <row r="333" spans="1:7">
      <c r="A333" s="70" t="s">
        <v>324</v>
      </c>
      <c r="B333" s="70" t="s">
        <v>811</v>
      </c>
      <c r="C333" s="71">
        <v>2019</v>
      </c>
      <c r="D333" s="72">
        <v>19.670000000000002</v>
      </c>
      <c r="E333" s="79">
        <f t="shared" si="10"/>
        <v>0.31000000000000227</v>
      </c>
      <c r="F333" s="76">
        <v>19.36</v>
      </c>
      <c r="G333" s="81">
        <f t="shared" si="11"/>
        <v>1.6012396694214993E-2</v>
      </c>
    </row>
    <row r="334" spans="1:7">
      <c r="A334" s="70" t="s">
        <v>325</v>
      </c>
      <c r="B334" s="70" t="s">
        <v>812</v>
      </c>
      <c r="C334" s="71">
        <v>2019</v>
      </c>
      <c r="D334" s="72">
        <v>16.559999999999999</v>
      </c>
      <c r="E334" s="79">
        <f t="shared" si="10"/>
        <v>0.37999999999999901</v>
      </c>
      <c r="F334" s="76">
        <v>16.18</v>
      </c>
      <c r="G334" s="81">
        <f t="shared" si="11"/>
        <v>2.3485784919653831E-2</v>
      </c>
    </row>
    <row r="335" spans="1:7">
      <c r="A335" s="70" t="s">
        <v>205</v>
      </c>
      <c r="B335" s="70" t="s">
        <v>813</v>
      </c>
      <c r="C335" s="71">
        <v>2019</v>
      </c>
      <c r="D335" s="72">
        <v>20.29</v>
      </c>
      <c r="E335" s="79">
        <f t="shared" si="10"/>
        <v>0.85999999999999943</v>
      </c>
      <c r="F335" s="76">
        <v>19.43</v>
      </c>
      <c r="G335" s="81">
        <f t="shared" si="11"/>
        <v>4.4261451363870274E-2</v>
      </c>
    </row>
    <row r="336" spans="1:7">
      <c r="A336" s="70" t="s">
        <v>326</v>
      </c>
      <c r="B336" s="70" t="s">
        <v>814</v>
      </c>
      <c r="C336" s="71">
        <v>2019</v>
      </c>
      <c r="D336" s="72">
        <v>18.25</v>
      </c>
      <c r="E336" s="73">
        <f t="shared" si="10"/>
        <v>-0.30000000000000071</v>
      </c>
      <c r="F336" s="76">
        <v>18.55</v>
      </c>
      <c r="G336" s="82">
        <f t="shared" si="11"/>
        <v>-1.6172506738544513E-2</v>
      </c>
    </row>
    <row r="337" spans="1:7">
      <c r="A337" s="70" t="s">
        <v>206</v>
      </c>
      <c r="B337" s="70" t="s">
        <v>815</v>
      </c>
      <c r="C337" s="71">
        <v>2019</v>
      </c>
      <c r="D337" s="72">
        <v>12.59</v>
      </c>
      <c r="E337" s="79">
        <f t="shared" si="10"/>
        <v>8.0000000000000071E-2</v>
      </c>
      <c r="F337" s="76">
        <v>12.51</v>
      </c>
      <c r="G337" s="81">
        <f t="shared" si="11"/>
        <v>6.3948840927258253E-3</v>
      </c>
    </row>
    <row r="338" spans="1:7">
      <c r="A338" s="70" t="s">
        <v>327</v>
      </c>
      <c r="B338" s="70" t="s">
        <v>844</v>
      </c>
      <c r="C338" s="71">
        <v>2019</v>
      </c>
      <c r="D338" s="74"/>
      <c r="E338" s="73"/>
      <c r="F338" s="77">
        <v>8.17</v>
      </c>
      <c r="G338" s="81">
        <f t="shared" si="11"/>
        <v>0</v>
      </c>
    </row>
    <row r="339" spans="1:7">
      <c r="A339" s="70" t="s">
        <v>328</v>
      </c>
      <c r="B339" s="70" t="s">
        <v>816</v>
      </c>
      <c r="C339" s="71">
        <v>2019</v>
      </c>
      <c r="D339" s="72">
        <v>14.65</v>
      </c>
      <c r="E339" s="73">
        <f t="shared" si="10"/>
        <v>-0.4399999999999995</v>
      </c>
      <c r="F339" s="76">
        <v>15.09</v>
      </c>
      <c r="G339" s="82">
        <f t="shared" si="11"/>
        <v>-2.9158383035122564E-2</v>
      </c>
    </row>
    <row r="340" spans="1:7">
      <c r="A340" s="70" t="s">
        <v>207</v>
      </c>
      <c r="B340" s="70" t="s">
        <v>817</v>
      </c>
      <c r="C340" s="71">
        <v>2019</v>
      </c>
      <c r="D340" s="72">
        <v>12.12</v>
      </c>
      <c r="E340" s="73">
        <f t="shared" si="10"/>
        <v>-0.38000000000000078</v>
      </c>
      <c r="F340" s="76">
        <v>12.5</v>
      </c>
      <c r="G340" s="82">
        <f t="shared" si="11"/>
        <v>-3.0400000000000062E-2</v>
      </c>
    </row>
    <row r="341" spans="1:7">
      <c r="A341" s="70" t="s">
        <v>329</v>
      </c>
      <c r="B341" s="70" t="s">
        <v>818</v>
      </c>
      <c r="C341" s="71">
        <v>2019</v>
      </c>
      <c r="D341" s="72">
        <v>15.52</v>
      </c>
      <c r="E341" s="79">
        <f t="shared" si="10"/>
        <v>0.17999999999999972</v>
      </c>
      <c r="F341" s="76">
        <v>15.34</v>
      </c>
      <c r="G341" s="81">
        <f t="shared" si="11"/>
        <v>1.1734028683181207E-2</v>
      </c>
    </row>
    <row r="342" spans="1:7">
      <c r="A342" s="70" t="s">
        <v>208</v>
      </c>
      <c r="B342" s="70" t="s">
        <v>819</v>
      </c>
      <c r="C342" s="71">
        <v>2019</v>
      </c>
      <c r="D342" s="72">
        <v>15.38</v>
      </c>
      <c r="E342" s="73">
        <f t="shared" si="10"/>
        <v>-0.63000000000000078</v>
      </c>
      <c r="F342" s="76">
        <v>16.010000000000002</v>
      </c>
      <c r="G342" s="82">
        <f t="shared" si="11"/>
        <v>-3.9350405996252384E-2</v>
      </c>
    </row>
    <row r="343" spans="1:7">
      <c r="A343" s="70" t="s">
        <v>330</v>
      </c>
      <c r="B343" s="70" t="s">
        <v>820</v>
      </c>
      <c r="C343" s="71">
        <v>2019</v>
      </c>
      <c r="D343" s="72">
        <v>21.8</v>
      </c>
      <c r="E343" s="73">
        <f t="shared" si="10"/>
        <v>-0.83999999999999986</v>
      </c>
      <c r="F343" s="76">
        <v>22.64</v>
      </c>
      <c r="G343" s="82">
        <f t="shared" si="11"/>
        <v>-3.7102473498233209E-2</v>
      </c>
    </row>
    <row r="344" spans="1:7">
      <c r="A344" s="70" t="s">
        <v>209</v>
      </c>
      <c r="B344" s="70" t="s">
        <v>821</v>
      </c>
      <c r="C344" s="71">
        <v>2019</v>
      </c>
      <c r="D344" s="72">
        <v>19.8</v>
      </c>
      <c r="E344" s="73">
        <f t="shared" si="10"/>
        <v>-0.37999999999999901</v>
      </c>
      <c r="F344" s="76">
        <v>20.18</v>
      </c>
      <c r="G344" s="82">
        <f t="shared" si="11"/>
        <v>-1.8830525272547027E-2</v>
      </c>
    </row>
    <row r="345" spans="1:7">
      <c r="A345" s="70" t="s">
        <v>210</v>
      </c>
      <c r="B345" s="70" t="s">
        <v>822</v>
      </c>
      <c r="C345" s="71">
        <v>2019</v>
      </c>
      <c r="D345" s="72">
        <v>18.05</v>
      </c>
      <c r="E345" s="79">
        <f t="shared" si="10"/>
        <v>0.10999999999999943</v>
      </c>
      <c r="F345" s="76">
        <v>17.940000000000001</v>
      </c>
      <c r="G345" s="81">
        <f t="shared" si="11"/>
        <v>6.131549609810447E-3</v>
      </c>
    </row>
    <row r="346" spans="1:7">
      <c r="A346" s="70" t="s">
        <v>211</v>
      </c>
      <c r="B346" s="70" t="s">
        <v>823</v>
      </c>
      <c r="C346" s="71">
        <v>2019</v>
      </c>
      <c r="D346" s="72">
        <v>13.75</v>
      </c>
      <c r="E346" s="73">
        <f t="shared" si="10"/>
        <v>-0.66000000000000014</v>
      </c>
      <c r="F346" s="76">
        <v>14.41</v>
      </c>
      <c r="G346" s="82">
        <f t="shared" si="11"/>
        <v>-4.5801526717557259E-2</v>
      </c>
    </row>
    <row r="347" spans="1:7">
      <c r="A347" s="70" t="s">
        <v>331</v>
      </c>
      <c r="B347" s="70" t="s">
        <v>824</v>
      </c>
      <c r="C347" s="71">
        <v>2019</v>
      </c>
      <c r="D347" s="72">
        <v>16.71</v>
      </c>
      <c r="E347" s="73">
        <f t="shared" si="10"/>
        <v>-0.64000000000000057</v>
      </c>
      <c r="F347" s="76">
        <v>17.350000000000001</v>
      </c>
      <c r="G347" s="82">
        <f t="shared" si="11"/>
        <v>-3.6887608069164295E-2</v>
      </c>
    </row>
    <row r="348" spans="1:7">
      <c r="A348" s="70" t="s">
        <v>212</v>
      </c>
      <c r="B348" s="70" t="s">
        <v>825</v>
      </c>
      <c r="C348" s="71">
        <v>2019</v>
      </c>
      <c r="D348" s="72">
        <v>12.11</v>
      </c>
      <c r="E348" s="73">
        <f t="shared" si="10"/>
        <v>-8.0000000000000071E-2</v>
      </c>
      <c r="F348" s="76">
        <v>12.19</v>
      </c>
      <c r="G348" s="82">
        <f t="shared" si="11"/>
        <v>-6.562756357670228E-3</v>
      </c>
    </row>
    <row r="349" spans="1:7">
      <c r="A349" s="70" t="s">
        <v>332</v>
      </c>
      <c r="B349" s="70" t="s">
        <v>826</v>
      </c>
      <c r="C349" s="71">
        <v>2019</v>
      </c>
      <c r="D349" s="72">
        <v>13.31</v>
      </c>
      <c r="E349" s="73">
        <f t="shared" si="10"/>
        <v>-0.15000000000000036</v>
      </c>
      <c r="F349" s="76">
        <v>13.46</v>
      </c>
      <c r="G349" s="82">
        <f t="shared" si="11"/>
        <v>-1.1144130757800918E-2</v>
      </c>
    </row>
    <row r="350" spans="1:7">
      <c r="A350" s="70" t="s">
        <v>366</v>
      </c>
      <c r="B350" s="70" t="s">
        <v>827</v>
      </c>
      <c r="C350" s="71">
        <v>2019</v>
      </c>
      <c r="D350" s="72">
        <v>13.18</v>
      </c>
      <c r="E350" s="73">
        <f t="shared" si="10"/>
        <v>-0.98000000000000043</v>
      </c>
      <c r="F350" s="76">
        <v>14.16</v>
      </c>
      <c r="G350" s="82">
        <f t="shared" si="11"/>
        <v>-6.9209039548022627E-2</v>
      </c>
    </row>
    <row r="351" spans="1:7">
      <c r="A351" s="70" t="s">
        <v>213</v>
      </c>
      <c r="B351" s="70" t="s">
        <v>828</v>
      </c>
      <c r="C351" s="71">
        <v>2019</v>
      </c>
      <c r="D351" s="72">
        <v>9.5</v>
      </c>
      <c r="E351" s="73">
        <f t="shared" si="10"/>
        <v>-0.39000000000000057</v>
      </c>
      <c r="F351" s="76">
        <v>9.89</v>
      </c>
      <c r="G351" s="82">
        <f t="shared" si="11"/>
        <v>-3.9433771486349904E-2</v>
      </c>
    </row>
    <row r="352" spans="1:7">
      <c r="A352" s="70" t="s">
        <v>333</v>
      </c>
      <c r="B352" s="70" t="s">
        <v>829</v>
      </c>
      <c r="C352" s="71">
        <v>2019</v>
      </c>
      <c r="D352" s="72">
        <v>18</v>
      </c>
      <c r="E352" s="73">
        <f t="shared" si="10"/>
        <v>-0.91000000000000014</v>
      </c>
      <c r="F352" s="76">
        <v>18.91</v>
      </c>
      <c r="G352" s="82">
        <f t="shared" si="11"/>
        <v>-4.8122686409307253E-2</v>
      </c>
    </row>
    <row r="353" spans="1:7">
      <c r="A353" s="70" t="s">
        <v>214</v>
      </c>
      <c r="B353" s="70" t="s">
        <v>830</v>
      </c>
      <c r="C353" s="71">
        <v>2019</v>
      </c>
      <c r="D353" s="72">
        <v>16.3</v>
      </c>
      <c r="E353" s="79">
        <f t="shared" si="10"/>
        <v>0.48000000000000043</v>
      </c>
      <c r="F353" s="76">
        <v>15.82</v>
      </c>
      <c r="G353" s="81">
        <f t="shared" si="11"/>
        <v>3.0341340075853377E-2</v>
      </c>
    </row>
    <row r="354" spans="1:7">
      <c r="A354" s="70" t="s">
        <v>215</v>
      </c>
      <c r="B354" s="70" t="s">
        <v>831</v>
      </c>
      <c r="C354" s="71">
        <v>2019</v>
      </c>
      <c r="D354" s="72">
        <v>14.12</v>
      </c>
      <c r="E354" s="73">
        <f t="shared" si="10"/>
        <v>-0.12000000000000099</v>
      </c>
      <c r="F354" s="76">
        <v>14.24</v>
      </c>
      <c r="G354" s="82">
        <f t="shared" si="11"/>
        <v>-8.4269662921349006E-3</v>
      </c>
    </row>
    <row r="355" spans="1:7">
      <c r="A355" s="70" t="s">
        <v>1245</v>
      </c>
      <c r="B355" s="70" t="s">
        <v>832</v>
      </c>
      <c r="C355" s="71">
        <v>2019</v>
      </c>
      <c r="D355" s="72">
        <v>10.1</v>
      </c>
      <c r="E355" s="73">
        <f t="shared" si="10"/>
        <v>-0.1899999999999995</v>
      </c>
      <c r="F355" s="76">
        <v>10.29</v>
      </c>
      <c r="G355" s="82">
        <f t="shared" si="11"/>
        <v>-1.8464528668610255E-2</v>
      </c>
    </row>
    <row r="356" spans="1:7">
      <c r="G356" s="80"/>
    </row>
  </sheetData>
  <mergeCells count="1">
    <mergeCell ref="A1:D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A1:M164"/>
  <sheetViews>
    <sheetView workbookViewId="0"/>
  </sheetViews>
  <sheetFormatPr defaultColWidth="8.85546875" defaultRowHeight="12.75"/>
  <cols>
    <col min="1" max="1" width="20.42578125" customWidth="1"/>
  </cols>
  <sheetData>
    <row r="1" spans="1:9">
      <c r="A1" s="2" t="s">
        <v>846</v>
      </c>
    </row>
    <row r="2" spans="1:9">
      <c r="A2" s="8" t="s">
        <v>845</v>
      </c>
    </row>
    <row r="3" spans="1:9">
      <c r="A3" s="8"/>
    </row>
    <row r="4" spans="1:9">
      <c r="A4" s="26" t="s">
        <v>373</v>
      </c>
    </row>
    <row r="5" spans="1:9" ht="13.5" thickBot="1"/>
    <row r="6" spans="1:9">
      <c r="A6" s="10" t="s">
        <v>372</v>
      </c>
      <c r="B6" s="11"/>
      <c r="C6" s="11"/>
      <c r="D6" s="11"/>
      <c r="E6" s="11"/>
      <c r="F6" s="11"/>
      <c r="G6" s="11"/>
      <c r="H6" s="11"/>
      <c r="I6" s="12"/>
    </row>
    <row r="7" spans="1:9">
      <c r="A7" s="3"/>
      <c r="I7" s="4"/>
    </row>
    <row r="8" spans="1:9">
      <c r="A8" s="13" t="s">
        <v>374</v>
      </c>
      <c r="B8" s="14"/>
      <c r="C8" s="14"/>
      <c r="D8" s="14"/>
      <c r="E8" s="14"/>
      <c r="F8" s="14"/>
      <c r="G8" s="14"/>
      <c r="H8" s="14"/>
      <c r="I8" s="15"/>
    </row>
    <row r="9" spans="1:9">
      <c r="A9" s="13" t="s">
        <v>375</v>
      </c>
      <c r="B9" s="14"/>
      <c r="C9" s="14"/>
      <c r="D9" s="14"/>
      <c r="E9" s="14"/>
      <c r="F9" s="14"/>
      <c r="G9" s="14"/>
      <c r="H9" s="14"/>
      <c r="I9" s="15"/>
    </row>
    <row r="10" spans="1:9">
      <c r="A10" s="13" t="s">
        <v>376</v>
      </c>
      <c r="B10" s="14"/>
      <c r="C10" s="14"/>
      <c r="D10" s="14"/>
      <c r="E10" s="14"/>
      <c r="F10" s="14"/>
      <c r="G10" s="14"/>
      <c r="H10" s="14"/>
      <c r="I10" s="15"/>
    </row>
    <row r="11" spans="1:9">
      <c r="A11" s="13" t="s">
        <v>377</v>
      </c>
      <c r="B11" s="14"/>
      <c r="C11" s="14"/>
      <c r="D11" s="14"/>
      <c r="E11" s="14"/>
      <c r="F11" s="14"/>
      <c r="G11" s="14"/>
      <c r="H11" s="14"/>
      <c r="I11" s="15"/>
    </row>
    <row r="12" spans="1:9" ht="13.5" thickBot="1">
      <c r="A12" s="16" t="s">
        <v>378</v>
      </c>
      <c r="B12" s="17"/>
      <c r="C12" s="17"/>
      <c r="D12" s="17"/>
      <c r="E12" s="17"/>
      <c r="F12" s="17"/>
      <c r="G12" s="17"/>
      <c r="H12" s="17"/>
      <c r="I12" s="18"/>
    </row>
    <row r="13" spans="1:9" ht="13.5" thickBot="1"/>
    <row r="14" spans="1:9">
      <c r="A14" s="10" t="s">
        <v>0</v>
      </c>
      <c r="B14" s="11"/>
      <c r="C14" s="11"/>
      <c r="D14" s="11"/>
      <c r="E14" s="11"/>
      <c r="F14" s="11"/>
      <c r="G14" s="11"/>
      <c r="H14" s="11"/>
      <c r="I14" s="12"/>
    </row>
    <row r="15" spans="1:9">
      <c r="A15" s="3"/>
      <c r="I15" s="4"/>
    </row>
    <row r="16" spans="1:9">
      <c r="A16" s="19" t="s">
        <v>379</v>
      </c>
      <c r="B16" s="9"/>
      <c r="C16" s="9"/>
      <c r="D16" s="9"/>
      <c r="E16" s="9"/>
      <c r="F16" s="9"/>
      <c r="G16" s="9"/>
      <c r="H16" s="9"/>
      <c r="I16" s="20"/>
    </row>
    <row r="17" spans="1:9">
      <c r="A17" s="19"/>
      <c r="B17" s="9"/>
      <c r="C17" s="9"/>
      <c r="D17" s="9"/>
      <c r="E17" s="9"/>
      <c r="F17" s="9"/>
      <c r="G17" s="9"/>
      <c r="H17" s="9"/>
      <c r="I17" s="20"/>
    </row>
    <row r="18" spans="1:9">
      <c r="A18" s="19" t="s">
        <v>380</v>
      </c>
      <c r="B18" s="9"/>
      <c r="C18" s="9"/>
      <c r="D18" s="9"/>
      <c r="E18" s="9"/>
      <c r="F18" s="9"/>
      <c r="G18" s="9"/>
      <c r="H18" s="9"/>
      <c r="I18" s="20"/>
    </row>
    <row r="19" spans="1:9">
      <c r="A19" s="19" t="s">
        <v>381</v>
      </c>
      <c r="B19" s="9"/>
      <c r="C19" s="9"/>
      <c r="D19" s="9"/>
      <c r="E19" s="9"/>
      <c r="F19" s="9"/>
      <c r="G19" s="9"/>
      <c r="H19" s="9"/>
      <c r="I19" s="20"/>
    </row>
    <row r="20" spans="1:9">
      <c r="A20" s="19" t="s">
        <v>382</v>
      </c>
      <c r="B20" s="9"/>
      <c r="C20" s="9"/>
      <c r="D20" s="9"/>
      <c r="E20" s="9"/>
      <c r="F20" s="9"/>
      <c r="G20" s="9"/>
      <c r="H20" s="9"/>
      <c r="I20" s="20"/>
    </row>
    <row r="21" spans="1:9">
      <c r="A21" s="19" t="s">
        <v>383</v>
      </c>
      <c r="B21" s="9"/>
      <c r="C21" s="9"/>
      <c r="D21" s="9"/>
      <c r="E21" s="9"/>
      <c r="F21" s="9"/>
      <c r="G21" s="9"/>
      <c r="H21" s="9"/>
      <c r="I21" s="20"/>
    </row>
    <row r="22" spans="1:9">
      <c r="A22" s="19" t="s">
        <v>384</v>
      </c>
      <c r="B22" s="9"/>
      <c r="C22" s="9"/>
      <c r="D22" s="9"/>
      <c r="E22" s="9"/>
      <c r="F22" s="9"/>
      <c r="G22" s="9"/>
      <c r="H22" s="9"/>
      <c r="I22" s="20"/>
    </row>
    <row r="23" spans="1:9">
      <c r="A23" s="19" t="s">
        <v>385</v>
      </c>
      <c r="B23" s="9"/>
      <c r="C23" s="9"/>
      <c r="D23" s="9"/>
      <c r="E23" s="9"/>
      <c r="F23" s="9"/>
      <c r="G23" s="9"/>
      <c r="H23" s="9"/>
      <c r="I23" s="20"/>
    </row>
    <row r="24" spans="1:9">
      <c r="A24" s="19" t="s">
        <v>386</v>
      </c>
      <c r="B24" s="9"/>
      <c r="C24" s="9"/>
      <c r="D24" s="9"/>
      <c r="E24" s="9"/>
      <c r="F24" s="9"/>
      <c r="G24" s="9"/>
      <c r="H24" s="9"/>
      <c r="I24" s="20"/>
    </row>
    <row r="25" spans="1:9">
      <c r="A25" s="19"/>
      <c r="B25" s="9"/>
      <c r="C25" s="9"/>
      <c r="D25" s="9"/>
      <c r="E25" s="9"/>
      <c r="F25" s="9"/>
      <c r="G25" s="9"/>
      <c r="H25" s="9"/>
      <c r="I25" s="20"/>
    </row>
    <row r="26" spans="1:9">
      <c r="A26" s="19" t="s">
        <v>387</v>
      </c>
      <c r="B26" s="9"/>
      <c r="C26" s="9"/>
      <c r="D26" s="9"/>
      <c r="E26" s="9"/>
      <c r="F26" s="9"/>
      <c r="G26" s="9"/>
      <c r="H26" s="9"/>
      <c r="I26" s="20"/>
    </row>
    <row r="27" spans="1:9">
      <c r="A27" s="19" t="s">
        <v>388</v>
      </c>
      <c r="B27" s="9"/>
      <c r="C27" s="9"/>
      <c r="D27" s="9"/>
      <c r="E27" s="9"/>
      <c r="F27" s="9"/>
      <c r="G27" s="9"/>
      <c r="H27" s="9"/>
      <c r="I27" s="20"/>
    </row>
    <row r="28" spans="1:9">
      <c r="A28" s="19" t="s">
        <v>389</v>
      </c>
      <c r="B28" s="9"/>
      <c r="C28" s="9"/>
      <c r="D28" s="9"/>
      <c r="E28" s="9"/>
      <c r="F28" s="9"/>
      <c r="G28" s="9"/>
      <c r="H28" s="9"/>
      <c r="I28" s="20"/>
    </row>
    <row r="29" spans="1:9">
      <c r="A29" s="19" t="s">
        <v>390</v>
      </c>
      <c r="B29" s="9"/>
      <c r="C29" s="9"/>
      <c r="D29" s="9"/>
      <c r="E29" s="9"/>
      <c r="F29" s="9"/>
      <c r="G29" s="9"/>
      <c r="H29" s="9"/>
      <c r="I29" s="20"/>
    </row>
    <row r="30" spans="1:9">
      <c r="A30" s="19" t="s">
        <v>391</v>
      </c>
      <c r="B30" s="9"/>
      <c r="C30" s="9"/>
      <c r="D30" s="9"/>
      <c r="E30" s="9"/>
      <c r="F30" s="9"/>
      <c r="G30" s="9"/>
      <c r="H30" s="9"/>
      <c r="I30" s="20"/>
    </row>
    <row r="31" spans="1:9">
      <c r="A31" s="19" t="s">
        <v>392</v>
      </c>
      <c r="B31" s="9"/>
      <c r="C31" s="9"/>
      <c r="D31" s="9"/>
      <c r="E31" s="9"/>
      <c r="F31" s="9"/>
      <c r="G31" s="9"/>
      <c r="H31" s="9"/>
      <c r="I31" s="20"/>
    </row>
    <row r="32" spans="1:9">
      <c r="A32" s="19" t="s">
        <v>393</v>
      </c>
      <c r="B32" s="9"/>
      <c r="C32" s="9"/>
      <c r="D32" s="9"/>
      <c r="E32" s="9"/>
      <c r="F32" s="9"/>
      <c r="G32" s="9"/>
      <c r="H32" s="9"/>
      <c r="I32" s="20"/>
    </row>
    <row r="33" spans="1:9">
      <c r="A33" s="19" t="s">
        <v>394</v>
      </c>
      <c r="B33" s="9"/>
      <c r="C33" s="9"/>
      <c r="D33" s="9"/>
      <c r="E33" s="9"/>
      <c r="F33" s="9"/>
      <c r="G33" s="9"/>
      <c r="H33" s="9"/>
      <c r="I33" s="20"/>
    </row>
    <row r="34" spans="1:9">
      <c r="A34" s="19" t="s">
        <v>395</v>
      </c>
      <c r="B34" s="9"/>
      <c r="C34" s="9"/>
      <c r="D34" s="9"/>
      <c r="E34" s="9"/>
      <c r="F34" s="9"/>
      <c r="G34" s="9"/>
      <c r="H34" s="9"/>
      <c r="I34" s="20"/>
    </row>
    <row r="35" spans="1:9">
      <c r="A35" s="19" t="s">
        <v>396</v>
      </c>
      <c r="B35" s="9"/>
      <c r="C35" s="9"/>
      <c r="D35" s="9"/>
      <c r="E35" s="9"/>
      <c r="F35" s="9"/>
      <c r="G35" s="9"/>
      <c r="H35" s="9"/>
      <c r="I35" s="20"/>
    </row>
    <row r="36" spans="1:9">
      <c r="A36" s="19" t="s">
        <v>397</v>
      </c>
      <c r="B36" s="9"/>
      <c r="C36" s="9"/>
      <c r="D36" s="9"/>
      <c r="E36" s="9"/>
      <c r="F36" s="9"/>
      <c r="G36" s="9"/>
      <c r="H36" s="9"/>
      <c r="I36" s="20"/>
    </row>
    <row r="37" spans="1:9">
      <c r="A37" s="19"/>
      <c r="B37" s="9"/>
      <c r="C37" s="9"/>
      <c r="D37" s="9"/>
      <c r="E37" s="9"/>
      <c r="F37" s="9"/>
      <c r="G37" s="9"/>
      <c r="H37" s="9"/>
      <c r="I37" s="20"/>
    </row>
    <row r="38" spans="1:9">
      <c r="A38" s="19" t="s">
        <v>398</v>
      </c>
      <c r="B38" s="9"/>
      <c r="C38" s="9"/>
      <c r="D38" s="9"/>
      <c r="E38" s="9"/>
      <c r="F38" s="9"/>
      <c r="G38" s="9"/>
      <c r="H38" s="9"/>
      <c r="I38" s="20"/>
    </row>
    <row r="39" spans="1:9">
      <c r="A39" s="19" t="s">
        <v>399</v>
      </c>
      <c r="B39" s="9"/>
      <c r="C39" s="9"/>
      <c r="D39" s="9"/>
      <c r="E39" s="9"/>
      <c r="F39" s="9"/>
      <c r="G39" s="9"/>
      <c r="H39" s="9"/>
      <c r="I39" s="20"/>
    </row>
    <row r="40" spans="1:9">
      <c r="A40" s="19" t="s">
        <v>400</v>
      </c>
      <c r="B40" s="9"/>
      <c r="C40" s="9"/>
      <c r="D40" s="9"/>
      <c r="E40" s="9"/>
      <c r="F40" s="9"/>
      <c r="G40" s="9"/>
      <c r="H40" s="9"/>
      <c r="I40" s="20"/>
    </row>
    <row r="41" spans="1:9">
      <c r="A41" s="19" t="s">
        <v>401</v>
      </c>
      <c r="B41" s="9"/>
      <c r="C41" s="9"/>
      <c r="D41" s="9"/>
      <c r="E41" s="9"/>
      <c r="F41" s="9"/>
      <c r="G41" s="9"/>
      <c r="H41" s="9"/>
      <c r="I41" s="20"/>
    </row>
    <row r="42" spans="1:9">
      <c r="A42" s="19" t="s">
        <v>402</v>
      </c>
      <c r="B42" s="9"/>
      <c r="C42" s="9"/>
      <c r="D42" s="9"/>
      <c r="E42" s="9"/>
      <c r="F42" s="9"/>
      <c r="G42" s="9"/>
      <c r="H42" s="9"/>
      <c r="I42" s="20"/>
    </row>
    <row r="43" spans="1:9">
      <c r="A43" s="19" t="s">
        <v>403</v>
      </c>
      <c r="B43" s="9"/>
      <c r="C43" s="9"/>
      <c r="D43" s="9"/>
      <c r="E43" s="9"/>
      <c r="F43" s="9"/>
      <c r="G43" s="9"/>
      <c r="H43" s="9"/>
      <c r="I43" s="20"/>
    </row>
    <row r="44" spans="1:9">
      <c r="A44" s="19" t="s">
        <v>404</v>
      </c>
      <c r="B44" s="9"/>
      <c r="C44" s="9"/>
      <c r="D44" s="9"/>
      <c r="E44" s="9"/>
      <c r="F44" s="9"/>
      <c r="G44" s="9"/>
      <c r="H44" s="9"/>
      <c r="I44" s="20"/>
    </row>
    <row r="45" spans="1:9">
      <c r="A45" s="19"/>
      <c r="B45" s="9"/>
      <c r="C45" s="9"/>
      <c r="D45" s="9"/>
      <c r="E45" s="9"/>
      <c r="F45" s="9"/>
      <c r="G45" s="9"/>
      <c r="H45" s="9"/>
      <c r="I45" s="20"/>
    </row>
    <row r="46" spans="1:9">
      <c r="A46" s="19" t="s">
        <v>405</v>
      </c>
      <c r="B46" s="9"/>
      <c r="C46" s="9"/>
      <c r="D46" s="9"/>
      <c r="E46" s="9"/>
      <c r="F46" s="9"/>
      <c r="G46" s="9"/>
      <c r="H46" s="9"/>
      <c r="I46" s="20"/>
    </row>
    <row r="47" spans="1:9">
      <c r="A47" s="19" t="s">
        <v>406</v>
      </c>
      <c r="B47" s="9"/>
      <c r="C47" s="9"/>
      <c r="D47" s="9"/>
      <c r="E47" s="9"/>
      <c r="F47" s="9"/>
      <c r="G47" s="9"/>
      <c r="H47" s="9"/>
      <c r="I47" s="20"/>
    </row>
    <row r="48" spans="1:9">
      <c r="A48" s="19" t="s">
        <v>407</v>
      </c>
      <c r="B48" s="9"/>
      <c r="C48" s="9"/>
      <c r="D48" s="9"/>
      <c r="E48" s="9"/>
      <c r="F48" s="9"/>
      <c r="G48" s="9"/>
      <c r="H48" s="9"/>
      <c r="I48" s="20"/>
    </row>
    <row r="49" spans="1:9">
      <c r="A49" s="19" t="s">
        <v>408</v>
      </c>
      <c r="B49" s="9"/>
      <c r="C49" s="9"/>
      <c r="D49" s="9"/>
      <c r="E49" s="9"/>
      <c r="F49" s="9"/>
      <c r="G49" s="9"/>
      <c r="H49" s="9"/>
      <c r="I49" s="20"/>
    </row>
    <row r="50" spans="1:9">
      <c r="A50" s="19"/>
      <c r="B50" s="9"/>
      <c r="C50" s="9"/>
      <c r="D50" s="9"/>
      <c r="E50" s="9"/>
      <c r="F50" s="9"/>
      <c r="G50" s="9"/>
      <c r="H50" s="9"/>
      <c r="I50" s="20"/>
    </row>
    <row r="51" spans="1:9">
      <c r="A51" s="19" t="s">
        <v>409</v>
      </c>
      <c r="B51" s="9"/>
      <c r="C51" s="9"/>
      <c r="D51" s="9"/>
      <c r="E51" s="9"/>
      <c r="F51" s="9"/>
      <c r="G51" s="9"/>
      <c r="H51" s="9"/>
      <c r="I51" s="20"/>
    </row>
    <row r="52" spans="1:9">
      <c r="A52" s="3"/>
      <c r="I52" s="4"/>
    </row>
    <row r="53" spans="1:9">
      <c r="A53" s="13" t="s">
        <v>410</v>
      </c>
      <c r="B53" s="14"/>
      <c r="C53" s="14"/>
      <c r="D53" s="14"/>
      <c r="E53" s="14"/>
      <c r="F53" s="14"/>
      <c r="G53" s="14"/>
      <c r="I53" s="4"/>
    </row>
    <row r="54" spans="1:9">
      <c r="A54" s="13" t="s">
        <v>411</v>
      </c>
      <c r="B54" s="14"/>
      <c r="C54" s="14"/>
      <c r="D54" s="14"/>
      <c r="E54" s="14"/>
      <c r="F54" s="14"/>
      <c r="G54" s="14"/>
      <c r="I54" s="4"/>
    </row>
    <row r="55" spans="1:9">
      <c r="A55" s="13" t="s">
        <v>412</v>
      </c>
      <c r="B55" s="14"/>
      <c r="C55" s="14"/>
      <c r="D55" s="14"/>
      <c r="E55" s="14"/>
      <c r="F55" s="14"/>
      <c r="G55" s="14"/>
      <c r="I55" s="4"/>
    </row>
    <row r="56" spans="1:9">
      <c r="A56" s="13" t="s">
        <v>413</v>
      </c>
      <c r="B56" s="14"/>
      <c r="C56" s="14"/>
      <c r="D56" s="14"/>
      <c r="E56" s="14"/>
      <c r="F56" s="14"/>
      <c r="G56" s="14"/>
      <c r="I56" s="4"/>
    </row>
    <row r="57" spans="1:9">
      <c r="A57" s="13" t="s">
        <v>414</v>
      </c>
      <c r="B57" s="14"/>
      <c r="C57" s="14"/>
      <c r="D57" s="14"/>
      <c r="E57" s="14"/>
      <c r="F57" s="14"/>
      <c r="G57" s="14"/>
      <c r="I57" s="4"/>
    </row>
    <row r="58" spans="1:9">
      <c r="A58" s="13" t="s">
        <v>415</v>
      </c>
      <c r="B58" s="14"/>
      <c r="C58" s="14"/>
      <c r="D58" s="14"/>
      <c r="E58" s="14"/>
      <c r="F58" s="14"/>
      <c r="G58" s="14"/>
      <c r="I58" s="4"/>
    </row>
    <row r="59" spans="1:9">
      <c r="A59" s="13" t="s">
        <v>416</v>
      </c>
      <c r="B59" s="14"/>
      <c r="C59" s="14"/>
      <c r="D59" s="14"/>
      <c r="E59" s="14"/>
      <c r="F59" s="14"/>
      <c r="G59" s="14"/>
      <c r="I59" s="4"/>
    </row>
    <row r="60" spans="1:9">
      <c r="A60" s="3"/>
      <c r="I60" s="4"/>
    </row>
    <row r="61" spans="1:9">
      <c r="A61" s="19" t="s">
        <v>417</v>
      </c>
      <c r="B61" s="9"/>
      <c r="C61" s="9"/>
      <c r="D61" s="9"/>
      <c r="E61" s="9"/>
      <c r="F61" s="9"/>
      <c r="G61" s="9"/>
      <c r="H61" s="9"/>
      <c r="I61" s="20"/>
    </row>
    <row r="62" spans="1:9">
      <c r="A62" s="19" t="s">
        <v>418</v>
      </c>
      <c r="B62" s="9"/>
      <c r="C62" s="9"/>
      <c r="D62" s="9"/>
      <c r="E62" s="9"/>
      <c r="F62" s="9"/>
      <c r="G62" s="9"/>
      <c r="H62" s="9"/>
      <c r="I62" s="20"/>
    </row>
    <row r="63" spans="1:9">
      <c r="A63" s="19" t="s">
        <v>419</v>
      </c>
      <c r="B63" s="9"/>
      <c r="C63" s="9"/>
      <c r="D63" s="9"/>
      <c r="E63" s="9"/>
      <c r="F63" s="9"/>
      <c r="G63" s="9"/>
      <c r="H63" s="9"/>
      <c r="I63" s="20"/>
    </row>
    <row r="64" spans="1:9">
      <c r="A64" s="19" t="s">
        <v>420</v>
      </c>
      <c r="B64" s="9"/>
      <c r="C64" s="9"/>
      <c r="D64" s="9"/>
      <c r="E64" s="9"/>
      <c r="F64" s="9"/>
      <c r="G64" s="9"/>
      <c r="H64" s="9"/>
      <c r="I64" s="20"/>
    </row>
    <row r="65" spans="1:9">
      <c r="A65" s="3"/>
      <c r="I65" s="4"/>
    </row>
    <row r="66" spans="1:9">
      <c r="A66" s="13" t="s">
        <v>421</v>
      </c>
      <c r="B66" s="14"/>
      <c r="C66" s="14"/>
      <c r="D66" s="14"/>
      <c r="E66" s="14"/>
      <c r="F66" s="14"/>
      <c r="G66" s="14"/>
      <c r="H66" s="14"/>
      <c r="I66" s="15"/>
    </row>
    <row r="67" spans="1:9">
      <c r="A67" s="13" t="s">
        <v>422</v>
      </c>
      <c r="B67" s="14"/>
      <c r="C67" s="14"/>
      <c r="D67" s="14"/>
      <c r="E67" s="14"/>
      <c r="F67" s="14"/>
      <c r="G67" s="14"/>
      <c r="H67" s="14"/>
      <c r="I67" s="15"/>
    </row>
    <row r="68" spans="1:9">
      <c r="A68" s="13" t="s">
        <v>423</v>
      </c>
      <c r="B68" s="14"/>
      <c r="C68" s="14"/>
      <c r="D68" s="14"/>
      <c r="E68" s="14"/>
      <c r="F68" s="14"/>
      <c r="G68" s="14"/>
      <c r="H68" s="14"/>
      <c r="I68" s="15"/>
    </row>
    <row r="69" spans="1:9" ht="13.5" thickBot="1">
      <c r="A69" s="16" t="s">
        <v>424</v>
      </c>
      <c r="B69" s="17"/>
      <c r="C69" s="17"/>
      <c r="D69" s="17"/>
      <c r="E69" s="17"/>
      <c r="F69" s="17"/>
      <c r="G69" s="17"/>
      <c r="H69" s="17"/>
      <c r="I69" s="18"/>
    </row>
    <row r="70" spans="1:9" ht="13.5" thickBot="1"/>
    <row r="71" spans="1:9">
      <c r="A71" s="10" t="s">
        <v>1</v>
      </c>
      <c r="B71" s="11"/>
      <c r="C71" s="11"/>
      <c r="D71" s="11"/>
      <c r="E71" s="11"/>
      <c r="F71" s="11"/>
      <c r="G71" s="11"/>
      <c r="H71" s="11"/>
      <c r="I71" s="12"/>
    </row>
    <row r="72" spans="1:9">
      <c r="A72" s="3"/>
      <c r="I72" s="4"/>
    </row>
    <row r="73" spans="1:9">
      <c r="A73" s="19" t="s">
        <v>425</v>
      </c>
      <c r="B73" s="9"/>
      <c r="C73" s="9"/>
      <c r="D73" s="9"/>
      <c r="E73" s="9"/>
      <c r="F73" s="9"/>
      <c r="G73" s="9"/>
      <c r="H73" s="9"/>
      <c r="I73" s="4"/>
    </row>
    <row r="74" spans="1:9">
      <c r="A74" s="19" t="s">
        <v>426</v>
      </c>
      <c r="B74" s="9"/>
      <c r="C74" s="9"/>
      <c r="D74" s="9"/>
      <c r="E74" s="9"/>
      <c r="F74" s="9"/>
      <c r="G74" s="9"/>
      <c r="H74" s="9"/>
      <c r="I74" s="4"/>
    </row>
    <row r="75" spans="1:9">
      <c r="A75" s="19" t="s">
        <v>427</v>
      </c>
      <c r="B75" s="9"/>
      <c r="C75" s="9"/>
      <c r="D75" s="9"/>
      <c r="E75" s="9"/>
      <c r="F75" s="9"/>
      <c r="G75" s="9"/>
      <c r="H75" s="9"/>
      <c r="I75" s="4"/>
    </row>
    <row r="76" spans="1:9">
      <c r="A76" s="19" t="s">
        <v>428</v>
      </c>
      <c r="B76" s="9"/>
      <c r="C76" s="9"/>
      <c r="D76" s="9"/>
      <c r="E76" s="9"/>
      <c r="F76" s="9"/>
      <c r="G76" s="9"/>
      <c r="H76" s="9"/>
      <c r="I76" s="4"/>
    </row>
    <row r="77" spans="1:9">
      <c r="A77" s="19" t="s">
        <v>429</v>
      </c>
      <c r="B77" s="9"/>
      <c r="C77" s="9"/>
      <c r="D77" s="9"/>
      <c r="E77" s="9"/>
      <c r="F77" s="9"/>
      <c r="G77" s="9"/>
      <c r="H77" s="9"/>
      <c r="I77" s="4"/>
    </row>
    <row r="78" spans="1:9">
      <c r="A78" s="19" t="s">
        <v>430</v>
      </c>
      <c r="B78" s="9"/>
      <c r="C78" s="9"/>
      <c r="D78" s="9"/>
      <c r="E78" s="9"/>
      <c r="F78" s="9"/>
      <c r="G78" s="9"/>
      <c r="H78" s="9"/>
      <c r="I78" s="4"/>
    </row>
    <row r="79" spans="1:9">
      <c r="A79" s="19" t="s">
        <v>431</v>
      </c>
      <c r="B79" s="9"/>
      <c r="C79" s="9"/>
      <c r="D79" s="9"/>
      <c r="E79" s="9"/>
      <c r="F79" s="9"/>
      <c r="G79" s="9"/>
      <c r="H79" s="9"/>
      <c r="I79" s="4"/>
    </row>
    <row r="80" spans="1:9">
      <c r="A80" s="19" t="s">
        <v>432</v>
      </c>
      <c r="B80" s="9"/>
      <c r="C80" s="9"/>
      <c r="D80" s="9"/>
      <c r="E80" s="9"/>
      <c r="F80" s="9"/>
      <c r="G80" s="9"/>
      <c r="H80" s="9"/>
      <c r="I80" s="4"/>
    </row>
    <row r="81" spans="1:9">
      <c r="A81" s="3"/>
      <c r="I81" s="4"/>
    </row>
    <row r="82" spans="1:9">
      <c r="A82" s="13" t="s">
        <v>433</v>
      </c>
      <c r="B82" s="14"/>
      <c r="C82" s="14"/>
      <c r="D82" s="14"/>
      <c r="E82" s="14"/>
      <c r="F82" s="14"/>
      <c r="G82" s="14"/>
      <c r="H82" s="14"/>
      <c r="I82" s="4"/>
    </row>
    <row r="83" spans="1:9">
      <c r="A83" s="13" t="s">
        <v>434</v>
      </c>
      <c r="B83" s="14"/>
      <c r="C83" s="14"/>
      <c r="D83" s="14"/>
      <c r="E83" s="14"/>
      <c r="F83" s="14"/>
      <c r="G83" s="14"/>
      <c r="H83" s="14"/>
      <c r="I83" s="4"/>
    </row>
    <row r="84" spans="1:9">
      <c r="A84" s="13" t="s">
        <v>435</v>
      </c>
      <c r="B84" s="14"/>
      <c r="C84" s="14"/>
      <c r="D84" s="14"/>
      <c r="E84" s="14"/>
      <c r="F84" s="14"/>
      <c r="G84" s="14"/>
      <c r="H84" s="14"/>
      <c r="I84" s="4"/>
    </row>
    <row r="85" spans="1:9" ht="13.5" thickBot="1">
      <c r="A85" s="16" t="s">
        <v>436</v>
      </c>
      <c r="B85" s="17"/>
      <c r="C85" s="17"/>
      <c r="D85" s="17"/>
      <c r="E85" s="17"/>
      <c r="F85" s="17"/>
      <c r="G85" s="17"/>
      <c r="H85" s="17"/>
      <c r="I85" s="21"/>
    </row>
    <row r="86" spans="1:9" ht="13.5" thickBot="1"/>
    <row r="87" spans="1:9">
      <c r="A87" s="10" t="s">
        <v>2</v>
      </c>
      <c r="B87" s="22"/>
      <c r="C87" s="22"/>
      <c r="D87" s="22"/>
      <c r="E87" s="22"/>
      <c r="F87" s="22"/>
      <c r="G87" s="11"/>
      <c r="H87" s="11"/>
      <c r="I87" s="12"/>
    </row>
    <row r="88" spans="1:9">
      <c r="A88" s="3"/>
      <c r="I88" s="4"/>
    </row>
    <row r="89" spans="1:9">
      <c r="A89" s="19" t="s">
        <v>437</v>
      </c>
      <c r="B89" s="9"/>
      <c r="C89" s="9"/>
      <c r="D89" s="9"/>
      <c r="E89" s="9"/>
      <c r="F89" s="9"/>
      <c r="I89" s="4"/>
    </row>
    <row r="90" spans="1:9">
      <c r="A90" s="19" t="s">
        <v>438</v>
      </c>
      <c r="B90" s="9"/>
      <c r="C90" s="9"/>
      <c r="D90" s="9"/>
      <c r="E90" s="9"/>
      <c r="F90" s="9"/>
      <c r="I90" s="4"/>
    </row>
    <row r="91" spans="1:9">
      <c r="A91" s="3"/>
      <c r="I91" s="4"/>
    </row>
    <row r="92" spans="1:9">
      <c r="A92" s="13" t="s">
        <v>439</v>
      </c>
      <c r="B92" s="14"/>
      <c r="C92" s="14"/>
      <c r="D92" s="14"/>
      <c r="E92" s="14"/>
      <c r="F92" s="14"/>
      <c r="G92" s="14"/>
      <c r="H92" s="14"/>
      <c r="I92" s="4"/>
    </row>
    <row r="93" spans="1:9">
      <c r="A93" s="13" t="s">
        <v>440</v>
      </c>
      <c r="B93" s="14"/>
      <c r="C93" s="14"/>
      <c r="D93" s="14"/>
      <c r="E93" s="14"/>
      <c r="F93" s="14"/>
      <c r="G93" s="14"/>
      <c r="H93" s="14"/>
      <c r="I93" s="4"/>
    </row>
    <row r="94" spans="1:9">
      <c r="A94" s="13" t="s">
        <v>441</v>
      </c>
      <c r="B94" s="14"/>
      <c r="C94" s="14"/>
      <c r="D94" s="14"/>
      <c r="E94" s="14"/>
      <c r="F94" s="14"/>
      <c r="G94" s="14"/>
      <c r="H94" s="14"/>
      <c r="I94" s="4"/>
    </row>
    <row r="95" spans="1:9">
      <c r="A95" s="3"/>
      <c r="I95" s="4"/>
    </row>
    <row r="96" spans="1:9">
      <c r="A96" s="19" t="s">
        <v>442</v>
      </c>
      <c r="B96" s="9"/>
      <c r="C96" s="9"/>
      <c r="D96" s="9"/>
      <c r="E96" s="9"/>
      <c r="F96" s="9"/>
      <c r="G96" s="9"/>
      <c r="H96" s="9"/>
      <c r="I96" s="4"/>
    </row>
    <row r="97" spans="1:9">
      <c r="A97" s="19" t="s">
        <v>443</v>
      </c>
      <c r="B97" s="9"/>
      <c r="C97" s="9"/>
      <c r="D97" s="9"/>
      <c r="E97" s="9"/>
      <c r="F97" s="9"/>
      <c r="G97" s="9"/>
      <c r="H97" s="9"/>
      <c r="I97" s="4"/>
    </row>
    <row r="98" spans="1:9">
      <c r="A98" s="19" t="s">
        <v>444</v>
      </c>
      <c r="B98" s="9"/>
      <c r="C98" s="9"/>
      <c r="D98" s="9"/>
      <c r="E98" s="9"/>
      <c r="F98" s="9"/>
      <c r="G98" s="9"/>
      <c r="H98" s="9"/>
      <c r="I98" s="4"/>
    </row>
    <row r="99" spans="1:9">
      <c r="A99" s="19" t="s">
        <v>445</v>
      </c>
      <c r="B99" s="9"/>
      <c r="C99" s="9"/>
      <c r="D99" s="9"/>
      <c r="E99" s="9"/>
      <c r="F99" s="9"/>
      <c r="G99" s="9"/>
      <c r="H99" s="9"/>
      <c r="I99" s="4"/>
    </row>
    <row r="100" spans="1:9">
      <c r="A100" s="3"/>
      <c r="I100" s="4"/>
    </row>
    <row r="101" spans="1:9">
      <c r="A101" s="13" t="s">
        <v>446</v>
      </c>
      <c r="B101" s="14"/>
      <c r="C101" s="14"/>
      <c r="D101" s="14"/>
      <c r="E101" s="14"/>
      <c r="F101" s="14"/>
      <c r="G101" s="14"/>
      <c r="H101" s="14"/>
      <c r="I101" s="4"/>
    </row>
    <row r="102" spans="1:9">
      <c r="A102" s="13" t="s">
        <v>447</v>
      </c>
      <c r="B102" s="14"/>
      <c r="C102" s="14"/>
      <c r="D102" s="14"/>
      <c r="E102" s="14"/>
      <c r="F102" s="14"/>
      <c r="G102" s="14"/>
      <c r="H102" s="14"/>
      <c r="I102" s="4"/>
    </row>
    <row r="103" spans="1:9" ht="13.5" thickBot="1">
      <c r="A103" s="16" t="s">
        <v>448</v>
      </c>
      <c r="B103" s="17"/>
      <c r="C103" s="17"/>
      <c r="D103" s="17"/>
      <c r="E103" s="17"/>
      <c r="F103" s="17"/>
      <c r="G103" s="17"/>
      <c r="H103" s="17"/>
      <c r="I103" s="21"/>
    </row>
    <row r="104" spans="1:9" ht="13.5" thickBot="1"/>
    <row r="105" spans="1:9">
      <c r="A105" s="10" t="s">
        <v>3</v>
      </c>
      <c r="B105" s="11"/>
      <c r="C105" s="11"/>
      <c r="D105" s="11"/>
      <c r="E105" s="11"/>
      <c r="F105" s="11"/>
      <c r="G105" s="11"/>
      <c r="H105" s="11"/>
      <c r="I105" s="12"/>
    </row>
    <row r="106" spans="1:9">
      <c r="A106" s="3"/>
      <c r="I106" s="4"/>
    </row>
    <row r="107" spans="1:9">
      <c r="A107" s="19" t="s">
        <v>449</v>
      </c>
      <c r="B107" s="9"/>
      <c r="C107" s="9"/>
      <c r="D107" s="9"/>
      <c r="E107" s="9"/>
      <c r="F107" s="9"/>
      <c r="G107" s="9"/>
      <c r="H107" s="9"/>
      <c r="I107" s="20"/>
    </row>
    <row r="108" spans="1:9">
      <c r="A108" s="19" t="s">
        <v>450</v>
      </c>
      <c r="B108" s="9"/>
      <c r="C108" s="9"/>
      <c r="D108" s="9"/>
      <c r="E108" s="9"/>
      <c r="F108" s="9"/>
      <c r="G108" s="9"/>
      <c r="H108" s="9"/>
      <c r="I108" s="20"/>
    </row>
    <row r="109" spans="1:9">
      <c r="A109" s="19" t="s">
        <v>451</v>
      </c>
      <c r="B109" s="9"/>
      <c r="C109" s="9"/>
      <c r="D109" s="9"/>
      <c r="E109" s="9"/>
      <c r="F109" s="9"/>
      <c r="G109" s="9"/>
      <c r="H109" s="9"/>
      <c r="I109" s="20"/>
    </row>
    <row r="110" spans="1:9">
      <c r="A110" s="19" t="s">
        <v>452</v>
      </c>
      <c r="B110" s="9"/>
      <c r="C110" s="9"/>
      <c r="D110" s="9"/>
      <c r="E110" s="9"/>
      <c r="F110" s="9"/>
      <c r="G110" s="9"/>
      <c r="H110" s="9"/>
      <c r="I110" s="20"/>
    </row>
    <row r="111" spans="1:9">
      <c r="A111" s="19" t="s">
        <v>453</v>
      </c>
      <c r="B111" s="9"/>
      <c r="C111" s="9"/>
      <c r="D111" s="9"/>
      <c r="E111" s="9"/>
      <c r="F111" s="9"/>
      <c r="G111" s="9"/>
      <c r="H111" s="9"/>
      <c r="I111" s="20"/>
    </row>
    <row r="112" spans="1:9">
      <c r="A112" s="19" t="s">
        <v>454</v>
      </c>
      <c r="B112" s="9"/>
      <c r="C112" s="9"/>
      <c r="D112" s="9"/>
      <c r="E112" s="9"/>
      <c r="F112" s="9"/>
      <c r="G112" s="9"/>
      <c r="H112" s="9"/>
      <c r="I112" s="20"/>
    </row>
    <row r="113" spans="1:13">
      <c r="A113" s="19" t="s">
        <v>455</v>
      </c>
      <c r="B113" s="9"/>
      <c r="C113" s="9"/>
      <c r="D113" s="9"/>
      <c r="E113" s="9"/>
      <c r="F113" s="9"/>
      <c r="G113" s="9"/>
      <c r="H113" s="9"/>
      <c r="I113" s="20"/>
    </row>
    <row r="114" spans="1:13">
      <c r="A114" s="19" t="s">
        <v>456</v>
      </c>
      <c r="B114" s="9"/>
      <c r="C114" s="9"/>
      <c r="D114" s="9"/>
      <c r="E114" s="9"/>
      <c r="F114" s="9"/>
      <c r="G114" s="9"/>
      <c r="H114" s="9"/>
      <c r="I114" s="20"/>
    </row>
    <row r="115" spans="1:13">
      <c r="A115" s="3"/>
      <c r="I115" s="4"/>
    </row>
    <row r="116" spans="1:13">
      <c r="A116" s="13" t="s">
        <v>457</v>
      </c>
      <c r="B116" s="14"/>
      <c r="C116" s="14"/>
      <c r="D116" s="14"/>
      <c r="E116" s="14"/>
      <c r="F116" s="14"/>
      <c r="G116" s="14"/>
      <c r="H116" s="14"/>
      <c r="I116" s="4"/>
    </row>
    <row r="117" spans="1:13">
      <c r="A117" s="13" t="s">
        <v>458</v>
      </c>
      <c r="B117" s="14"/>
      <c r="C117" s="14"/>
      <c r="D117" s="14"/>
      <c r="E117" s="14"/>
      <c r="F117" s="14"/>
      <c r="G117" s="14"/>
      <c r="H117" s="14"/>
      <c r="I117" s="4"/>
    </row>
    <row r="118" spans="1:13">
      <c r="A118" s="13" t="s">
        <v>459</v>
      </c>
      <c r="B118" s="14"/>
      <c r="C118" s="14"/>
      <c r="D118" s="14"/>
      <c r="E118" s="14"/>
      <c r="F118" s="14"/>
      <c r="G118" s="14"/>
      <c r="H118" s="14"/>
      <c r="I118" s="4"/>
    </row>
    <row r="119" spans="1:13">
      <c r="A119" s="13" t="s">
        <v>460</v>
      </c>
      <c r="B119" s="14"/>
      <c r="C119" s="14"/>
      <c r="D119" s="14"/>
      <c r="E119" s="14"/>
      <c r="F119" s="14"/>
      <c r="G119" s="14"/>
      <c r="H119" s="14"/>
      <c r="I119" s="4"/>
      <c r="M119" s="9"/>
    </row>
    <row r="120" spans="1:13">
      <c r="A120" s="13" t="s">
        <v>461</v>
      </c>
      <c r="B120" s="14"/>
      <c r="C120" s="14"/>
      <c r="D120" s="14"/>
      <c r="E120" s="14"/>
      <c r="F120" s="14"/>
      <c r="G120" s="14"/>
      <c r="H120" s="14"/>
      <c r="I120" s="4"/>
    </row>
    <row r="121" spans="1:13">
      <c r="A121" s="13" t="s">
        <v>462</v>
      </c>
      <c r="B121" s="14"/>
      <c r="C121" s="14"/>
      <c r="D121" s="14"/>
      <c r="E121" s="14"/>
      <c r="F121" s="14"/>
      <c r="G121" s="14"/>
      <c r="H121" s="14"/>
      <c r="I121" s="4"/>
    </row>
    <row r="122" spans="1:13">
      <c r="A122" s="13" t="s">
        <v>463</v>
      </c>
      <c r="B122" s="14"/>
      <c r="C122" s="14"/>
      <c r="D122" s="14"/>
      <c r="E122" s="14"/>
      <c r="F122" s="14"/>
      <c r="G122" s="14"/>
      <c r="H122" s="14"/>
      <c r="I122" s="4"/>
    </row>
    <row r="123" spans="1:13">
      <c r="A123" s="13" t="s">
        <v>464</v>
      </c>
      <c r="B123" s="14"/>
      <c r="C123" s="14"/>
      <c r="D123" s="14"/>
      <c r="E123" s="14"/>
      <c r="F123" s="14"/>
      <c r="G123" s="14"/>
      <c r="H123" s="14"/>
      <c r="I123" s="4"/>
    </row>
    <row r="124" spans="1:13">
      <c r="A124" s="13" t="s">
        <v>465</v>
      </c>
      <c r="B124" s="14"/>
      <c r="C124" s="14"/>
      <c r="D124" s="14"/>
      <c r="E124" s="14"/>
      <c r="F124" s="14"/>
      <c r="G124" s="14"/>
      <c r="H124" s="14"/>
      <c r="I124" s="4"/>
    </row>
    <row r="125" spans="1:13">
      <c r="A125" s="13" t="s">
        <v>466</v>
      </c>
      <c r="B125" s="14"/>
      <c r="C125" s="14"/>
      <c r="D125" s="14"/>
      <c r="E125" s="14"/>
      <c r="F125" s="14"/>
      <c r="G125" s="14"/>
      <c r="H125" s="14"/>
      <c r="I125" s="4"/>
    </row>
    <row r="126" spans="1:13">
      <c r="A126" s="13" t="s">
        <v>467</v>
      </c>
      <c r="B126" s="14"/>
      <c r="C126" s="14"/>
      <c r="D126" s="14"/>
      <c r="E126" s="14"/>
      <c r="F126" s="14"/>
      <c r="G126" s="14"/>
      <c r="H126" s="14"/>
      <c r="I126" s="4"/>
    </row>
    <row r="127" spans="1:13">
      <c r="A127" s="13" t="s">
        <v>468</v>
      </c>
      <c r="B127" s="14"/>
      <c r="C127" s="14"/>
      <c r="D127" s="14"/>
      <c r="E127" s="14"/>
      <c r="F127" s="14"/>
      <c r="G127" s="14"/>
      <c r="H127" s="14"/>
      <c r="I127" s="4"/>
    </row>
    <row r="128" spans="1:13">
      <c r="A128" s="13" t="s">
        <v>469</v>
      </c>
      <c r="B128" s="14"/>
      <c r="C128" s="14"/>
      <c r="D128" s="14"/>
      <c r="E128" s="14"/>
      <c r="F128" s="14"/>
      <c r="G128" s="14"/>
      <c r="H128" s="14"/>
      <c r="I128" s="4"/>
    </row>
    <row r="129" spans="1:9">
      <c r="A129" s="13" t="s">
        <v>470</v>
      </c>
      <c r="B129" s="14"/>
      <c r="C129" s="14"/>
      <c r="D129" s="14"/>
      <c r="E129" s="14"/>
      <c r="F129" s="14"/>
      <c r="G129" s="14"/>
      <c r="H129" s="14"/>
      <c r="I129" s="4"/>
    </row>
    <row r="130" spans="1:9" ht="13.5" thickBot="1">
      <c r="A130" s="16" t="s">
        <v>471</v>
      </c>
      <c r="B130" s="17"/>
      <c r="C130" s="17"/>
      <c r="D130" s="17"/>
      <c r="E130" s="17"/>
      <c r="F130" s="17"/>
      <c r="G130" s="17"/>
      <c r="H130" s="17"/>
      <c r="I130" s="21"/>
    </row>
    <row r="131" spans="1:9" ht="13.5" thickBot="1"/>
    <row r="132" spans="1:9">
      <c r="A132" s="10" t="s">
        <v>4</v>
      </c>
      <c r="B132" s="11"/>
      <c r="C132" s="11"/>
      <c r="D132" s="11"/>
      <c r="E132" s="11"/>
      <c r="F132" s="11"/>
      <c r="G132" s="11"/>
      <c r="H132" s="11"/>
      <c r="I132" s="12"/>
    </row>
    <row r="133" spans="1:9">
      <c r="A133" s="3"/>
      <c r="I133" s="4"/>
    </row>
    <row r="134" spans="1:9">
      <c r="A134" s="19" t="s">
        <v>472</v>
      </c>
      <c r="B134" s="9"/>
      <c r="C134" s="9"/>
      <c r="D134" s="9"/>
      <c r="E134" s="9"/>
      <c r="F134" s="9"/>
      <c r="G134" s="9"/>
      <c r="H134" s="9"/>
      <c r="I134" s="4"/>
    </row>
    <row r="135" spans="1:9">
      <c r="A135" s="19" t="s">
        <v>473</v>
      </c>
      <c r="B135" s="9"/>
      <c r="C135" s="9"/>
      <c r="D135" s="9"/>
      <c r="E135" s="9"/>
      <c r="F135" s="9"/>
      <c r="G135" s="9"/>
      <c r="H135" s="9"/>
      <c r="I135" s="4"/>
    </row>
    <row r="136" spans="1:9">
      <c r="A136" s="19" t="s">
        <v>474</v>
      </c>
      <c r="B136" s="9"/>
      <c r="C136" s="9"/>
      <c r="D136" s="9"/>
      <c r="E136" s="9"/>
      <c r="F136" s="9"/>
      <c r="G136" s="9"/>
      <c r="H136" s="9"/>
      <c r="I136" s="4"/>
    </row>
    <row r="137" spans="1:9">
      <c r="A137" s="19" t="s">
        <v>475</v>
      </c>
      <c r="B137" s="9"/>
      <c r="C137" s="9"/>
      <c r="D137" s="9"/>
      <c r="E137" s="9"/>
      <c r="F137" s="9"/>
      <c r="G137" s="9"/>
      <c r="H137" s="9"/>
      <c r="I137" s="4"/>
    </row>
    <row r="138" spans="1:9">
      <c r="A138" s="3"/>
      <c r="I138" s="4"/>
    </row>
    <row r="139" spans="1:9">
      <c r="A139" s="13" t="s">
        <v>476</v>
      </c>
      <c r="B139" s="14"/>
      <c r="C139" s="14"/>
      <c r="D139" s="14"/>
      <c r="E139" s="14"/>
      <c r="F139" s="14"/>
      <c r="G139" s="14"/>
      <c r="H139" s="14"/>
      <c r="I139" s="15"/>
    </row>
    <row r="140" spans="1:9">
      <c r="A140" s="13" t="s">
        <v>477</v>
      </c>
      <c r="B140" s="14"/>
      <c r="C140" s="14"/>
      <c r="D140" s="14"/>
      <c r="E140" s="14"/>
      <c r="F140" s="14"/>
      <c r="G140" s="14"/>
      <c r="H140" s="14"/>
      <c r="I140" s="15"/>
    </row>
    <row r="141" spans="1:9">
      <c r="A141" s="13" t="s">
        <v>478</v>
      </c>
      <c r="B141" s="14"/>
      <c r="C141" s="14"/>
      <c r="D141" s="14"/>
      <c r="E141" s="14"/>
      <c r="F141" s="14"/>
      <c r="G141" s="14"/>
      <c r="H141" s="14"/>
      <c r="I141" s="15"/>
    </row>
    <row r="142" spans="1:9">
      <c r="A142" s="13" t="s">
        <v>479</v>
      </c>
      <c r="B142" s="14"/>
      <c r="C142" s="14"/>
      <c r="D142" s="14"/>
      <c r="E142" s="14"/>
      <c r="F142" s="14"/>
      <c r="G142" s="14"/>
      <c r="H142" s="14"/>
      <c r="I142" s="15"/>
    </row>
    <row r="143" spans="1:9">
      <c r="A143" s="3"/>
      <c r="I143" s="4"/>
    </row>
    <row r="144" spans="1:9">
      <c r="A144" s="19" t="s">
        <v>480</v>
      </c>
      <c r="B144" s="9"/>
      <c r="C144" s="9"/>
      <c r="D144" s="9"/>
      <c r="E144" s="9"/>
      <c r="F144" s="9"/>
      <c r="G144" s="9"/>
      <c r="H144" s="9"/>
      <c r="I144" s="20"/>
    </row>
    <row r="145" spans="1:9">
      <c r="A145" s="19" t="s">
        <v>481</v>
      </c>
      <c r="B145" s="9"/>
      <c r="C145" s="9"/>
      <c r="D145" s="9"/>
      <c r="E145" s="9"/>
      <c r="F145" s="9"/>
      <c r="G145" s="9"/>
      <c r="H145" s="9"/>
      <c r="I145" s="20"/>
    </row>
    <row r="146" spans="1:9">
      <c r="A146" s="19" t="s">
        <v>482</v>
      </c>
      <c r="B146" s="9"/>
      <c r="C146" s="9"/>
      <c r="D146" s="9"/>
      <c r="E146" s="9"/>
      <c r="F146" s="9"/>
      <c r="G146" s="9"/>
      <c r="H146" s="9"/>
      <c r="I146" s="20"/>
    </row>
    <row r="147" spans="1:9">
      <c r="A147" s="3"/>
      <c r="I147" s="4"/>
    </row>
    <row r="148" spans="1:9">
      <c r="A148" s="13" t="s">
        <v>483</v>
      </c>
      <c r="B148" s="14"/>
      <c r="C148" s="14"/>
      <c r="D148" s="14"/>
      <c r="E148" s="14"/>
      <c r="F148" s="14"/>
      <c r="G148" s="14"/>
      <c r="H148" s="14"/>
      <c r="I148" s="4"/>
    </row>
    <row r="149" spans="1:9">
      <c r="A149" s="13" t="s">
        <v>484</v>
      </c>
      <c r="B149" s="14"/>
      <c r="C149" s="14"/>
      <c r="D149" s="14"/>
      <c r="E149" s="14"/>
      <c r="F149" s="14"/>
      <c r="G149" s="14"/>
      <c r="H149" s="14"/>
      <c r="I149" s="4"/>
    </row>
    <row r="150" spans="1:9">
      <c r="A150" s="13" t="s">
        <v>485</v>
      </c>
      <c r="B150" s="14"/>
      <c r="C150" s="14"/>
      <c r="D150" s="14"/>
      <c r="E150" s="14"/>
      <c r="F150" s="14"/>
      <c r="G150" s="14"/>
      <c r="H150" s="14"/>
      <c r="I150" s="4"/>
    </row>
    <row r="151" spans="1:9">
      <c r="A151" s="13" t="s">
        <v>486</v>
      </c>
      <c r="B151" s="14"/>
      <c r="C151" s="14"/>
      <c r="D151" s="14"/>
      <c r="E151" s="14"/>
      <c r="F151" s="14"/>
      <c r="G151" s="14"/>
      <c r="H151" s="14"/>
      <c r="I151" s="4"/>
    </row>
    <row r="152" spans="1:9">
      <c r="A152" s="13" t="s">
        <v>487</v>
      </c>
      <c r="B152" s="14"/>
      <c r="C152" s="14"/>
      <c r="D152" s="14"/>
      <c r="E152" s="14"/>
      <c r="F152" s="14"/>
      <c r="G152" s="14"/>
      <c r="H152" s="14"/>
      <c r="I152" s="4"/>
    </row>
    <row r="153" spans="1:9">
      <c r="A153" s="13" t="s">
        <v>488</v>
      </c>
      <c r="B153" s="14"/>
      <c r="C153" s="14"/>
      <c r="D153" s="14"/>
      <c r="E153" s="14"/>
      <c r="F153" s="14"/>
      <c r="G153" s="14"/>
      <c r="H153" s="14"/>
      <c r="I153" s="4"/>
    </row>
    <row r="154" spans="1:9">
      <c r="A154" s="13" t="s">
        <v>489</v>
      </c>
      <c r="B154" s="14"/>
      <c r="C154" s="14"/>
      <c r="D154" s="14"/>
      <c r="E154" s="14"/>
      <c r="F154" s="14"/>
      <c r="G154" s="14"/>
      <c r="H154" s="14"/>
      <c r="I154" s="4"/>
    </row>
    <row r="155" spans="1:9">
      <c r="A155" s="13" t="s">
        <v>490</v>
      </c>
      <c r="B155" s="14"/>
      <c r="C155" s="14"/>
      <c r="D155" s="14"/>
      <c r="E155" s="14"/>
      <c r="F155" s="14"/>
      <c r="G155" s="14"/>
      <c r="H155" s="14"/>
      <c r="I155" s="4"/>
    </row>
    <row r="156" spans="1:9">
      <c r="A156" s="13" t="s">
        <v>491</v>
      </c>
      <c r="B156" s="14"/>
      <c r="C156" s="14"/>
      <c r="D156" s="14"/>
      <c r="E156" s="14"/>
      <c r="F156" s="14"/>
      <c r="G156" s="14"/>
      <c r="H156" s="14"/>
      <c r="I156" s="4"/>
    </row>
    <row r="157" spans="1:9" ht="13.5" thickBot="1">
      <c r="A157" s="16" t="s">
        <v>492</v>
      </c>
      <c r="B157" s="17"/>
      <c r="C157" s="17"/>
      <c r="D157" s="17"/>
      <c r="E157" s="17"/>
      <c r="F157" s="17"/>
      <c r="G157" s="17"/>
      <c r="H157" s="17"/>
      <c r="I157" s="21"/>
    </row>
    <row r="159" spans="1:9">
      <c r="A159" s="26" t="s">
        <v>494</v>
      </c>
    </row>
    <row r="160" spans="1:9" ht="13.5" thickBot="1"/>
    <row r="161" spans="1:12">
      <c r="A161" s="27" t="s">
        <v>496</v>
      </c>
      <c r="B161" s="28" t="s">
        <v>495</v>
      </c>
      <c r="C161" s="29"/>
      <c r="D161" s="29"/>
      <c r="E161" s="29"/>
      <c r="F161" s="29"/>
      <c r="G161" s="29"/>
      <c r="H161" s="29"/>
      <c r="I161" s="29"/>
      <c r="J161" s="29"/>
      <c r="K161" s="29"/>
      <c r="L161" s="30"/>
    </row>
    <row r="162" spans="1:12" ht="13.5" thickBot="1">
      <c r="A162" s="23" t="s">
        <v>493</v>
      </c>
      <c r="B162" s="24"/>
      <c r="C162" s="24"/>
      <c r="D162" s="24"/>
      <c r="E162" s="24"/>
      <c r="F162" s="24"/>
      <c r="G162" s="24"/>
      <c r="H162" s="24"/>
      <c r="I162" s="24"/>
      <c r="J162" s="24"/>
      <c r="K162" s="24"/>
      <c r="L162" s="25"/>
    </row>
    <row r="163" spans="1:12" ht="13.5" thickBot="1"/>
    <row r="164" spans="1:12" ht="13.5" thickBot="1">
      <c r="A164" s="31" t="s">
        <v>498</v>
      </c>
      <c r="B164" s="32" t="s">
        <v>497</v>
      </c>
      <c r="C164" s="33"/>
      <c r="D164" s="33"/>
      <c r="E164" s="33"/>
      <c r="F164" s="33"/>
      <c r="G164" s="34"/>
    </row>
  </sheetData>
  <hyperlinks>
    <hyperlink ref="A2" r:id="rId1"/>
  </hyperlinks>
  <pageMargins left="0.7" right="0.7" top="0.75" bottom="0.75" header="0.3" footer="0.3"/>
</worksheet>
</file>

<file path=xl/worksheets/sheet5.xml><?xml version="1.0" encoding="utf-8"?>
<worksheet xmlns="http://schemas.openxmlformats.org/spreadsheetml/2006/main" xmlns:r="http://schemas.openxmlformats.org/officeDocument/2006/relationships">
  <sheetPr>
    <pageSetUpPr fitToPage="1"/>
  </sheetPr>
  <dimension ref="A1:K352"/>
  <sheetViews>
    <sheetView workbookViewId="0">
      <pane xSplit="1" ySplit="1" topLeftCell="B122" activePane="bottomRight" state="frozen"/>
      <selection pane="topRight" activeCell="B1" sqref="B1"/>
      <selection pane="bottomLeft" activeCell="A2" sqref="A2"/>
      <selection pane="bottomRight" activeCell="B123" sqref="B123"/>
    </sheetView>
  </sheetViews>
  <sheetFormatPr defaultColWidth="8.85546875" defaultRowHeight="12.75"/>
  <cols>
    <col min="1" max="1" width="27.42578125" bestFit="1" customWidth="1"/>
    <col min="2" max="2" width="49.7109375" bestFit="1" customWidth="1"/>
    <col min="3" max="11" width="11.7109375" bestFit="1" customWidth="1"/>
  </cols>
  <sheetData>
    <row r="1" spans="1:11" ht="13.5" thickBot="1">
      <c r="A1" s="38" t="s">
        <v>18</v>
      </c>
      <c r="B1" s="38" t="s">
        <v>1216</v>
      </c>
      <c r="C1" s="38" t="s">
        <v>1246</v>
      </c>
      <c r="D1" s="38" t="s">
        <v>847</v>
      </c>
      <c r="E1" s="38" t="s">
        <v>848</v>
      </c>
      <c r="F1" s="38" t="s">
        <v>849</v>
      </c>
      <c r="G1" s="38" t="s">
        <v>850</v>
      </c>
      <c r="H1" s="38" t="s">
        <v>851</v>
      </c>
      <c r="I1" s="38" t="s">
        <v>852</v>
      </c>
      <c r="J1" s="38" t="s">
        <v>853</v>
      </c>
      <c r="K1" s="38" t="s">
        <v>854</v>
      </c>
    </row>
    <row r="2" spans="1:11" ht="13.5" thickBot="1">
      <c r="A2" s="39" t="s">
        <v>855</v>
      </c>
      <c r="B2" s="39" t="s">
        <v>856</v>
      </c>
      <c r="C2" s="40">
        <v>93400</v>
      </c>
      <c r="D2" s="40">
        <v>51800</v>
      </c>
      <c r="E2" s="40">
        <v>59200</v>
      </c>
      <c r="F2" s="40">
        <v>66600</v>
      </c>
      <c r="G2" s="40">
        <v>74000</v>
      </c>
      <c r="H2" s="40">
        <v>79950</v>
      </c>
      <c r="I2" s="40">
        <v>85850</v>
      </c>
      <c r="J2" s="40">
        <v>91800</v>
      </c>
      <c r="K2" s="40">
        <v>97700</v>
      </c>
    </row>
    <row r="3" spans="1:11" ht="13.5" thickBot="1">
      <c r="A3" s="39" t="s">
        <v>857</v>
      </c>
      <c r="B3" s="39" t="s">
        <v>858</v>
      </c>
      <c r="C3" s="40">
        <v>113300</v>
      </c>
      <c r="D3" s="40">
        <v>62450</v>
      </c>
      <c r="E3" s="40">
        <v>71400</v>
      </c>
      <c r="F3" s="40">
        <v>80300</v>
      </c>
      <c r="G3" s="40">
        <v>89200</v>
      </c>
      <c r="H3" s="40">
        <v>96350</v>
      </c>
      <c r="I3" s="40">
        <v>103500</v>
      </c>
      <c r="J3" s="40">
        <v>110650</v>
      </c>
      <c r="K3" s="40">
        <v>117750</v>
      </c>
    </row>
    <row r="4" spans="1:11" ht="13.5" thickBot="1">
      <c r="A4" s="39" t="s">
        <v>859</v>
      </c>
      <c r="B4" s="39" t="s">
        <v>860</v>
      </c>
      <c r="C4" s="40">
        <v>75500</v>
      </c>
      <c r="D4" s="40">
        <v>43200</v>
      </c>
      <c r="E4" s="40">
        <v>49400</v>
      </c>
      <c r="F4" s="40">
        <v>55550</v>
      </c>
      <c r="G4" s="40">
        <v>61700</v>
      </c>
      <c r="H4" s="40">
        <v>66650</v>
      </c>
      <c r="I4" s="40">
        <v>71600</v>
      </c>
      <c r="J4" s="40">
        <v>76550</v>
      </c>
      <c r="K4" s="40">
        <v>81450</v>
      </c>
    </row>
    <row r="5" spans="1:11" ht="13.5" thickBot="1">
      <c r="A5" s="39" t="s">
        <v>861</v>
      </c>
      <c r="B5" s="39" t="s">
        <v>862</v>
      </c>
      <c r="C5" s="40">
        <v>80000</v>
      </c>
      <c r="D5" s="40">
        <v>49700</v>
      </c>
      <c r="E5" s="40">
        <v>56800</v>
      </c>
      <c r="F5" s="40">
        <v>63900</v>
      </c>
      <c r="G5" s="40">
        <v>70950</v>
      </c>
      <c r="H5" s="40">
        <v>76650</v>
      </c>
      <c r="I5" s="40">
        <v>82350</v>
      </c>
      <c r="J5" s="40">
        <v>88000</v>
      </c>
      <c r="K5" s="40">
        <v>93700</v>
      </c>
    </row>
    <row r="6" spans="1:11" ht="13.5" thickBot="1">
      <c r="A6" s="39" t="s">
        <v>863</v>
      </c>
      <c r="B6" s="39" t="s">
        <v>371</v>
      </c>
      <c r="C6" s="40">
        <v>76000</v>
      </c>
      <c r="D6" s="40">
        <v>49700</v>
      </c>
      <c r="E6" s="40">
        <v>56800</v>
      </c>
      <c r="F6" s="40">
        <v>63900</v>
      </c>
      <c r="G6" s="40">
        <v>70950</v>
      </c>
      <c r="H6" s="40">
        <v>76650</v>
      </c>
      <c r="I6" s="40">
        <v>82350</v>
      </c>
      <c r="J6" s="40">
        <v>80050</v>
      </c>
      <c r="K6" s="40">
        <v>82250</v>
      </c>
    </row>
    <row r="7" spans="1:11" ht="13.5" thickBot="1">
      <c r="A7" s="39" t="s">
        <v>865</v>
      </c>
      <c r="B7" s="39" t="s">
        <v>866</v>
      </c>
      <c r="C7" s="40">
        <v>78900</v>
      </c>
      <c r="D7" s="40">
        <v>49700</v>
      </c>
      <c r="E7" s="40">
        <v>56800</v>
      </c>
      <c r="F7" s="40">
        <v>63900</v>
      </c>
      <c r="G7" s="40">
        <v>70950</v>
      </c>
      <c r="H7" s="40">
        <v>76650</v>
      </c>
      <c r="I7" s="40">
        <v>82350</v>
      </c>
      <c r="J7" s="40">
        <v>88000</v>
      </c>
      <c r="K7" s="40">
        <v>93700</v>
      </c>
    </row>
    <row r="8" spans="1:11" ht="13.5" thickBot="1">
      <c r="A8" s="39" t="s">
        <v>867</v>
      </c>
      <c r="B8" s="39" t="s">
        <v>858</v>
      </c>
      <c r="C8" s="40">
        <v>113300</v>
      </c>
      <c r="D8" s="40">
        <v>62450</v>
      </c>
      <c r="E8" s="40">
        <v>71400</v>
      </c>
      <c r="F8" s="40">
        <v>80300</v>
      </c>
      <c r="G8" s="40">
        <v>89200</v>
      </c>
      <c r="H8" s="40">
        <v>96350</v>
      </c>
      <c r="I8" s="40">
        <v>103500</v>
      </c>
      <c r="J8" s="40">
        <v>110650</v>
      </c>
      <c r="K8" s="40">
        <v>117750</v>
      </c>
    </row>
    <row r="9" spans="1:11" ht="13.5" thickBot="1">
      <c r="A9" s="39" t="s">
        <v>868</v>
      </c>
      <c r="B9" s="39" t="s">
        <v>371</v>
      </c>
      <c r="C9" s="40">
        <v>76000</v>
      </c>
      <c r="D9" s="40">
        <v>49700</v>
      </c>
      <c r="E9" s="40">
        <v>56800</v>
      </c>
      <c r="F9" s="40">
        <v>63900</v>
      </c>
      <c r="G9" s="40">
        <v>70950</v>
      </c>
      <c r="H9" s="40">
        <v>76650</v>
      </c>
      <c r="I9" s="40">
        <v>82350</v>
      </c>
      <c r="J9" s="40">
        <v>80050</v>
      </c>
      <c r="K9" s="40">
        <v>82250</v>
      </c>
    </row>
    <row r="10" spans="1:11" ht="13.5" thickBot="1">
      <c r="A10" s="39" t="s">
        <v>869</v>
      </c>
      <c r="B10" s="39" t="s">
        <v>870</v>
      </c>
      <c r="C10" s="40">
        <v>102100</v>
      </c>
      <c r="D10" s="40">
        <v>52850</v>
      </c>
      <c r="E10" s="40">
        <v>60400</v>
      </c>
      <c r="F10" s="40">
        <v>67950</v>
      </c>
      <c r="G10" s="40">
        <v>75500</v>
      </c>
      <c r="H10" s="40">
        <v>81550</v>
      </c>
      <c r="I10" s="40">
        <v>87600</v>
      </c>
      <c r="J10" s="40">
        <v>93650</v>
      </c>
      <c r="K10" s="40">
        <v>99700</v>
      </c>
    </row>
    <row r="11" spans="1:11" ht="13.5" thickBot="1">
      <c r="A11" s="39" t="s">
        <v>871</v>
      </c>
      <c r="B11" s="39" t="s">
        <v>872</v>
      </c>
      <c r="C11" s="40">
        <v>98300</v>
      </c>
      <c r="D11" s="40">
        <v>54350</v>
      </c>
      <c r="E11" s="40">
        <v>62100</v>
      </c>
      <c r="F11" s="40">
        <v>69850</v>
      </c>
      <c r="G11" s="40">
        <v>77600</v>
      </c>
      <c r="H11" s="40">
        <v>83850</v>
      </c>
      <c r="I11" s="40">
        <v>90050</v>
      </c>
      <c r="J11" s="40">
        <v>96250</v>
      </c>
      <c r="K11" s="40">
        <v>102450</v>
      </c>
    </row>
    <row r="12" spans="1:11" ht="13.5" thickBot="1">
      <c r="A12" s="39" t="s">
        <v>873</v>
      </c>
      <c r="B12" s="39" t="s">
        <v>858</v>
      </c>
      <c r="C12" s="40">
        <v>113300</v>
      </c>
      <c r="D12" s="40">
        <v>62450</v>
      </c>
      <c r="E12" s="40">
        <v>71400</v>
      </c>
      <c r="F12" s="40">
        <v>80300</v>
      </c>
      <c r="G12" s="40">
        <v>89200</v>
      </c>
      <c r="H12" s="40">
        <v>96350</v>
      </c>
      <c r="I12" s="40">
        <v>103500</v>
      </c>
      <c r="J12" s="40">
        <v>110650</v>
      </c>
      <c r="K12" s="40">
        <v>117750</v>
      </c>
    </row>
    <row r="13" spans="1:11" ht="13.5" thickBot="1">
      <c r="A13" s="39" t="s">
        <v>874</v>
      </c>
      <c r="B13" s="39" t="s">
        <v>875</v>
      </c>
      <c r="C13" s="40">
        <v>85800</v>
      </c>
      <c r="D13" s="40">
        <v>49700</v>
      </c>
      <c r="E13" s="40">
        <v>56800</v>
      </c>
      <c r="F13" s="40">
        <v>63900</v>
      </c>
      <c r="G13" s="40">
        <v>70950</v>
      </c>
      <c r="H13" s="40">
        <v>76650</v>
      </c>
      <c r="I13" s="40">
        <v>82350</v>
      </c>
      <c r="J13" s="40">
        <v>88000</v>
      </c>
      <c r="K13" s="40">
        <v>93700</v>
      </c>
    </row>
    <row r="14" spans="1:11" ht="13.5" thickBot="1">
      <c r="A14" s="39" t="s">
        <v>876</v>
      </c>
      <c r="B14" s="39" t="s">
        <v>858</v>
      </c>
      <c r="C14" s="40">
        <v>113300</v>
      </c>
      <c r="D14" s="40">
        <v>62450</v>
      </c>
      <c r="E14" s="40">
        <v>71400</v>
      </c>
      <c r="F14" s="40">
        <v>80300</v>
      </c>
      <c r="G14" s="40">
        <v>89200</v>
      </c>
      <c r="H14" s="40">
        <v>96350</v>
      </c>
      <c r="I14" s="40">
        <v>103500</v>
      </c>
      <c r="J14" s="40">
        <v>110650</v>
      </c>
      <c r="K14" s="40">
        <v>117750</v>
      </c>
    </row>
    <row r="15" spans="1:11" ht="13.5" thickBot="1">
      <c r="A15" s="39" t="s">
        <v>877</v>
      </c>
      <c r="B15" s="39" t="s">
        <v>1243</v>
      </c>
      <c r="C15" s="40">
        <v>85100</v>
      </c>
      <c r="D15" s="40">
        <v>49700</v>
      </c>
      <c r="E15" s="40">
        <v>56800</v>
      </c>
      <c r="F15" s="40">
        <v>58100</v>
      </c>
      <c r="G15" s="40">
        <v>64550</v>
      </c>
      <c r="H15" s="40">
        <v>69750</v>
      </c>
      <c r="I15" s="40">
        <v>74900</v>
      </c>
      <c r="J15" s="40">
        <v>80050</v>
      </c>
      <c r="K15" s="40">
        <v>85250</v>
      </c>
    </row>
    <row r="16" spans="1:11" ht="13.5" thickBot="1">
      <c r="A16" s="39" t="s">
        <v>879</v>
      </c>
      <c r="B16" s="39" t="s">
        <v>858</v>
      </c>
      <c r="C16" s="40">
        <v>113300</v>
      </c>
      <c r="D16" s="40">
        <v>62450</v>
      </c>
      <c r="E16" s="40">
        <v>71400</v>
      </c>
      <c r="F16" s="40">
        <v>80300</v>
      </c>
      <c r="G16" s="40">
        <v>89200</v>
      </c>
      <c r="H16" s="40">
        <v>96350</v>
      </c>
      <c r="I16" s="40">
        <v>103500</v>
      </c>
      <c r="J16" s="40">
        <v>110650</v>
      </c>
      <c r="K16" s="40">
        <v>117750</v>
      </c>
    </row>
    <row r="17" spans="1:11" ht="13.5" thickBot="1">
      <c r="A17" s="39" t="s">
        <v>880</v>
      </c>
      <c r="B17" s="39" t="s">
        <v>881</v>
      </c>
      <c r="C17" s="40">
        <v>80500</v>
      </c>
      <c r="D17" s="40">
        <v>49700</v>
      </c>
      <c r="E17" s="40">
        <v>56800</v>
      </c>
      <c r="F17" s="40">
        <v>63900</v>
      </c>
      <c r="G17" s="40">
        <v>70950</v>
      </c>
      <c r="H17" s="40">
        <v>76650</v>
      </c>
      <c r="I17" s="40">
        <v>82350</v>
      </c>
      <c r="J17" s="40">
        <v>88000</v>
      </c>
      <c r="K17" s="40">
        <v>93700</v>
      </c>
    </row>
    <row r="18" spans="1:11" ht="13.5" thickBot="1">
      <c r="A18" s="39" t="s">
        <v>882</v>
      </c>
      <c r="B18" s="39" t="s">
        <v>883</v>
      </c>
      <c r="C18" s="40">
        <v>81900</v>
      </c>
      <c r="D18" s="40">
        <v>445850</v>
      </c>
      <c r="E18" s="40">
        <v>52400</v>
      </c>
      <c r="F18" s="40">
        <v>58950</v>
      </c>
      <c r="G18" s="40">
        <v>65500</v>
      </c>
      <c r="H18" s="40">
        <v>70750</v>
      </c>
      <c r="I18" s="40">
        <v>76000</v>
      </c>
      <c r="J18" s="40">
        <v>81250</v>
      </c>
      <c r="K18" s="40">
        <v>86500</v>
      </c>
    </row>
    <row r="19" spans="1:11" ht="13.5" thickBot="1">
      <c r="A19" s="39" t="s">
        <v>884</v>
      </c>
      <c r="B19" s="39" t="s">
        <v>885</v>
      </c>
      <c r="C19" s="40">
        <v>97700</v>
      </c>
      <c r="D19" s="40">
        <v>52850</v>
      </c>
      <c r="E19" s="40">
        <v>60400</v>
      </c>
      <c r="F19" s="40">
        <v>67950</v>
      </c>
      <c r="G19" s="40">
        <v>75450</v>
      </c>
      <c r="H19" s="40">
        <v>81500</v>
      </c>
      <c r="I19" s="40">
        <v>87550</v>
      </c>
      <c r="J19" s="40">
        <v>93600</v>
      </c>
      <c r="K19" s="40">
        <v>99600</v>
      </c>
    </row>
    <row r="20" spans="1:11" ht="13.5" thickBot="1">
      <c r="A20" s="39" t="s">
        <v>886</v>
      </c>
      <c r="B20" s="39" t="s">
        <v>856</v>
      </c>
      <c r="C20" s="40">
        <v>93400</v>
      </c>
      <c r="D20" s="40">
        <v>51800</v>
      </c>
      <c r="E20" s="40">
        <v>59200</v>
      </c>
      <c r="F20" s="40">
        <v>66600</v>
      </c>
      <c r="G20" s="40">
        <v>74000</v>
      </c>
      <c r="H20" s="40">
        <v>79950</v>
      </c>
      <c r="I20" s="40">
        <v>85850</v>
      </c>
      <c r="J20" s="40">
        <v>91800</v>
      </c>
      <c r="K20" s="40">
        <v>97700</v>
      </c>
    </row>
    <row r="21" spans="1:11" ht="13.5" thickBot="1">
      <c r="A21" s="39" t="s">
        <v>887</v>
      </c>
      <c r="B21" s="39" t="s">
        <v>858</v>
      </c>
      <c r="C21" s="40">
        <v>113300</v>
      </c>
      <c r="D21" s="40">
        <v>62450</v>
      </c>
      <c r="E21" s="40">
        <v>71400</v>
      </c>
      <c r="F21" s="40">
        <v>80300</v>
      </c>
      <c r="G21" s="40">
        <v>89200</v>
      </c>
      <c r="H21" s="40">
        <v>96350</v>
      </c>
      <c r="I21" s="40">
        <v>103500</v>
      </c>
      <c r="J21" s="40">
        <v>110650</v>
      </c>
      <c r="K21" s="40">
        <v>117750</v>
      </c>
    </row>
    <row r="22" spans="1:11" ht="13.5" thickBot="1">
      <c r="A22" s="39" t="s">
        <v>888</v>
      </c>
      <c r="B22" s="39" t="s">
        <v>889</v>
      </c>
      <c r="C22" s="40">
        <v>91300</v>
      </c>
      <c r="D22" s="40">
        <v>51250</v>
      </c>
      <c r="E22" s="40">
        <v>58600</v>
      </c>
      <c r="F22" s="40">
        <v>65900</v>
      </c>
      <c r="G22" s="40">
        <v>73200</v>
      </c>
      <c r="H22" s="40">
        <v>79100</v>
      </c>
      <c r="I22" s="40">
        <v>84950</v>
      </c>
      <c r="J22" s="40">
        <v>90800</v>
      </c>
      <c r="K22" s="40">
        <v>96650</v>
      </c>
    </row>
    <row r="23" spans="1:11" ht="13.5" thickBot="1">
      <c r="A23" s="39" t="s">
        <v>890</v>
      </c>
      <c r="B23" s="39" t="s">
        <v>885</v>
      </c>
      <c r="C23" s="40">
        <v>97700</v>
      </c>
      <c r="D23" s="40">
        <v>52850</v>
      </c>
      <c r="E23" s="40">
        <v>60400</v>
      </c>
      <c r="F23" s="40">
        <v>67950</v>
      </c>
      <c r="G23" s="40">
        <v>75450</v>
      </c>
      <c r="H23" s="40">
        <v>81500</v>
      </c>
      <c r="I23" s="40">
        <v>87550</v>
      </c>
      <c r="J23" s="40">
        <v>93600</v>
      </c>
      <c r="K23" s="40">
        <v>99600</v>
      </c>
    </row>
    <row r="24" spans="1:11" ht="13.5" thickBot="1">
      <c r="A24" s="39" t="s">
        <v>891</v>
      </c>
      <c r="B24" s="39" t="s">
        <v>866</v>
      </c>
      <c r="C24" s="40">
        <v>78900</v>
      </c>
      <c r="D24" s="40">
        <v>49700</v>
      </c>
      <c r="E24" s="40">
        <v>56800</v>
      </c>
      <c r="F24" s="40">
        <v>63900</v>
      </c>
      <c r="G24" s="40">
        <v>70950</v>
      </c>
      <c r="H24" s="40">
        <v>76650</v>
      </c>
      <c r="I24" s="40">
        <v>82350</v>
      </c>
      <c r="J24" s="40">
        <v>88000</v>
      </c>
      <c r="K24" s="40">
        <v>93700</v>
      </c>
    </row>
    <row r="25" spans="1:11" ht="13.5" thickBot="1">
      <c r="A25" s="39" t="s">
        <v>892</v>
      </c>
      <c r="B25" s="39" t="s">
        <v>858</v>
      </c>
      <c r="C25" s="40">
        <v>113300</v>
      </c>
      <c r="D25" s="40">
        <v>62450</v>
      </c>
      <c r="E25" s="40">
        <v>71400</v>
      </c>
      <c r="F25" s="40">
        <v>80300</v>
      </c>
      <c r="G25" s="40">
        <v>89200</v>
      </c>
      <c r="H25" s="40">
        <v>96350</v>
      </c>
      <c r="I25" s="40">
        <v>103500</v>
      </c>
      <c r="J25" s="40">
        <v>110650</v>
      </c>
      <c r="K25" s="40">
        <v>117750</v>
      </c>
    </row>
    <row r="26" spans="1:11" ht="13.5" thickBot="1">
      <c r="A26" s="39" t="s">
        <v>893</v>
      </c>
      <c r="B26" s="39" t="s">
        <v>371</v>
      </c>
      <c r="C26" s="40">
        <v>76000</v>
      </c>
      <c r="D26" s="40">
        <v>49700</v>
      </c>
      <c r="E26" s="40">
        <v>56800</v>
      </c>
      <c r="F26" s="40">
        <v>63900</v>
      </c>
      <c r="G26" s="40">
        <v>70950</v>
      </c>
      <c r="H26" s="40">
        <v>76650</v>
      </c>
      <c r="I26" s="40">
        <v>82350</v>
      </c>
      <c r="J26" s="40">
        <v>80050</v>
      </c>
      <c r="K26" s="40">
        <v>82250</v>
      </c>
    </row>
    <row r="27" spans="1:11" ht="13.5" thickBot="1">
      <c r="A27" s="39" t="s">
        <v>894</v>
      </c>
      <c r="B27" s="39" t="s">
        <v>858</v>
      </c>
      <c r="C27" s="40">
        <v>113300</v>
      </c>
      <c r="D27" s="40">
        <v>62450</v>
      </c>
      <c r="E27" s="40">
        <v>71400</v>
      </c>
      <c r="F27" s="40">
        <v>80300</v>
      </c>
      <c r="G27" s="40">
        <v>89200</v>
      </c>
      <c r="H27" s="40">
        <v>96350</v>
      </c>
      <c r="I27" s="40">
        <v>103500</v>
      </c>
      <c r="J27" s="40">
        <v>110650</v>
      </c>
      <c r="K27" s="40">
        <v>117750</v>
      </c>
    </row>
    <row r="28" spans="1:11" ht="13.5" thickBot="1">
      <c r="A28" s="39" t="s">
        <v>895</v>
      </c>
      <c r="B28" s="39" t="s">
        <v>858</v>
      </c>
      <c r="C28" s="40">
        <v>113300</v>
      </c>
      <c r="D28" s="40">
        <v>62450</v>
      </c>
      <c r="E28" s="40">
        <v>71400</v>
      </c>
      <c r="F28" s="40">
        <v>80300</v>
      </c>
      <c r="G28" s="40">
        <v>89200</v>
      </c>
      <c r="H28" s="40">
        <v>96350</v>
      </c>
      <c r="I28" s="40">
        <v>103500</v>
      </c>
      <c r="J28" s="40">
        <v>110650</v>
      </c>
      <c r="K28" s="40">
        <v>117750</v>
      </c>
    </row>
    <row r="29" spans="1:11" ht="13.5" thickBot="1">
      <c r="A29" s="39" t="s">
        <v>896</v>
      </c>
      <c r="B29" s="39" t="s">
        <v>897</v>
      </c>
      <c r="C29" s="40">
        <v>106500</v>
      </c>
      <c r="D29" s="40">
        <v>52850</v>
      </c>
      <c r="E29" s="40">
        <v>60400</v>
      </c>
      <c r="F29" s="40">
        <v>67950</v>
      </c>
      <c r="G29" s="40">
        <v>75500</v>
      </c>
      <c r="H29" s="40">
        <v>84550</v>
      </c>
      <c r="I29" s="40">
        <v>87600</v>
      </c>
      <c r="J29" s="40">
        <v>93650</v>
      </c>
      <c r="K29" s="40">
        <v>99700</v>
      </c>
    </row>
    <row r="30" spans="1:11" ht="13.5" thickBot="1">
      <c r="A30" s="39" t="s">
        <v>898</v>
      </c>
      <c r="B30" s="39" t="s">
        <v>899</v>
      </c>
      <c r="C30" s="40">
        <v>116200</v>
      </c>
      <c r="D30" s="40">
        <v>52850</v>
      </c>
      <c r="E30" s="40">
        <v>60400</v>
      </c>
      <c r="F30" s="40">
        <v>67950</v>
      </c>
      <c r="G30" s="40">
        <v>75500</v>
      </c>
      <c r="H30" s="40">
        <v>81550</v>
      </c>
      <c r="I30" s="40">
        <v>87600</v>
      </c>
      <c r="J30" s="40">
        <v>93650</v>
      </c>
      <c r="K30" s="40">
        <v>99700</v>
      </c>
    </row>
    <row r="31" spans="1:11" ht="13.5" thickBot="1">
      <c r="A31" s="39" t="s">
        <v>900</v>
      </c>
      <c r="B31" s="39" t="s">
        <v>1243</v>
      </c>
      <c r="C31" s="40">
        <v>85100</v>
      </c>
      <c r="D31" s="40">
        <v>49700</v>
      </c>
      <c r="E31" s="40">
        <v>56800</v>
      </c>
      <c r="F31" s="40">
        <v>63900</v>
      </c>
      <c r="G31" s="40">
        <v>70950</v>
      </c>
      <c r="H31" s="40">
        <v>76650</v>
      </c>
      <c r="I31" s="40">
        <v>82350</v>
      </c>
      <c r="J31" s="40">
        <v>88000</v>
      </c>
      <c r="K31" s="40">
        <v>93700</v>
      </c>
    </row>
    <row r="32" spans="1:11" ht="13.5" thickBot="1">
      <c r="A32" s="39" t="s">
        <v>901</v>
      </c>
      <c r="B32" s="39" t="s">
        <v>858</v>
      </c>
      <c r="C32" s="40">
        <v>113300</v>
      </c>
      <c r="D32" s="40">
        <v>62450</v>
      </c>
      <c r="E32" s="40">
        <v>71400</v>
      </c>
      <c r="F32" s="40">
        <v>80300</v>
      </c>
      <c r="G32" s="40">
        <v>89200</v>
      </c>
      <c r="H32" s="40">
        <v>96350</v>
      </c>
      <c r="I32" s="40">
        <v>103500</v>
      </c>
      <c r="J32" s="40">
        <v>110650</v>
      </c>
      <c r="K32" s="40">
        <v>117750</v>
      </c>
    </row>
    <row r="33" spans="1:11" ht="13.5" thickBot="1">
      <c r="A33" s="39" t="s">
        <v>902</v>
      </c>
      <c r="B33" s="39" t="s">
        <v>903</v>
      </c>
      <c r="C33" s="40">
        <v>107600</v>
      </c>
      <c r="D33" s="40">
        <v>52850</v>
      </c>
      <c r="E33" s="40">
        <v>60400</v>
      </c>
      <c r="F33" s="40">
        <v>67950</v>
      </c>
      <c r="G33" s="40">
        <v>75500</v>
      </c>
      <c r="H33" s="40">
        <v>81550</v>
      </c>
      <c r="I33" s="40">
        <v>87600</v>
      </c>
      <c r="J33" s="40">
        <v>93650</v>
      </c>
      <c r="K33" s="40">
        <v>99700</v>
      </c>
    </row>
    <row r="34" spans="1:11" ht="13.5" thickBot="1">
      <c r="A34" s="39" t="s">
        <v>904</v>
      </c>
      <c r="B34" s="39" t="s">
        <v>899</v>
      </c>
      <c r="C34" s="40">
        <v>116200</v>
      </c>
      <c r="D34" s="40">
        <v>52850</v>
      </c>
      <c r="E34" s="40">
        <v>60400</v>
      </c>
      <c r="F34" s="40">
        <v>67950</v>
      </c>
      <c r="G34" s="40">
        <v>75500</v>
      </c>
      <c r="H34" s="40">
        <v>81550</v>
      </c>
      <c r="I34" s="40">
        <v>87600</v>
      </c>
      <c r="J34" s="40">
        <v>93650</v>
      </c>
      <c r="K34" s="40">
        <v>99700</v>
      </c>
    </row>
    <row r="35" spans="1:11" ht="13.5" thickBot="1">
      <c r="A35" s="39" t="s">
        <v>905</v>
      </c>
      <c r="B35" s="39" t="s">
        <v>371</v>
      </c>
      <c r="C35" s="40">
        <v>76000</v>
      </c>
      <c r="D35" s="40">
        <v>49700</v>
      </c>
      <c r="E35" s="40">
        <v>56800</v>
      </c>
      <c r="F35" s="40">
        <v>63900</v>
      </c>
      <c r="G35" s="40">
        <v>70950</v>
      </c>
      <c r="H35" s="40">
        <v>76650</v>
      </c>
      <c r="I35" s="40">
        <v>82350</v>
      </c>
      <c r="J35" s="40">
        <v>80050</v>
      </c>
      <c r="K35" s="40">
        <v>82250</v>
      </c>
    </row>
    <row r="36" spans="1:11" ht="13.5" thickBot="1">
      <c r="A36" s="39" t="s">
        <v>906</v>
      </c>
      <c r="B36" s="39" t="s">
        <v>899</v>
      </c>
      <c r="C36" s="40">
        <v>116200</v>
      </c>
      <c r="D36" s="40">
        <v>52850</v>
      </c>
      <c r="E36" s="40">
        <v>60400</v>
      </c>
      <c r="F36" s="40">
        <v>67950</v>
      </c>
      <c r="G36" s="40">
        <v>75500</v>
      </c>
      <c r="H36" s="40">
        <v>81550</v>
      </c>
      <c r="I36" s="40">
        <v>87600</v>
      </c>
      <c r="J36" s="40">
        <v>93650</v>
      </c>
      <c r="K36" s="40">
        <v>99700</v>
      </c>
    </row>
    <row r="37" spans="1:11" ht="13.5" thickBot="1">
      <c r="A37" s="39" t="s">
        <v>907</v>
      </c>
      <c r="B37" s="39" t="s">
        <v>858</v>
      </c>
      <c r="C37" s="40">
        <v>113300</v>
      </c>
      <c r="D37" s="40">
        <v>62450</v>
      </c>
      <c r="E37" s="40">
        <v>71400</v>
      </c>
      <c r="F37" s="40">
        <v>80300</v>
      </c>
      <c r="G37" s="40">
        <v>89200</v>
      </c>
      <c r="H37" s="40">
        <v>96350</v>
      </c>
      <c r="I37" s="40">
        <v>103500</v>
      </c>
      <c r="J37" s="40">
        <v>110650</v>
      </c>
      <c r="K37" s="40">
        <v>117750</v>
      </c>
    </row>
    <row r="38" spans="1:11" ht="13.5" thickBot="1">
      <c r="A38" s="39" t="s">
        <v>908</v>
      </c>
      <c r="B38" s="39" t="s">
        <v>889</v>
      </c>
      <c r="C38" s="40">
        <v>91300</v>
      </c>
      <c r="D38" s="40">
        <v>51250</v>
      </c>
      <c r="E38" s="40">
        <v>58600</v>
      </c>
      <c r="F38" s="40">
        <v>65900</v>
      </c>
      <c r="G38" s="40">
        <v>73200</v>
      </c>
      <c r="H38" s="40">
        <v>79100</v>
      </c>
      <c r="I38" s="40">
        <v>84950</v>
      </c>
      <c r="J38" s="40">
        <v>90800</v>
      </c>
      <c r="K38" s="40">
        <v>96650</v>
      </c>
    </row>
    <row r="39" spans="1:11" ht="13.5" thickBot="1">
      <c r="A39" s="39" t="s">
        <v>909</v>
      </c>
      <c r="B39" s="39" t="s">
        <v>858</v>
      </c>
      <c r="C39" s="40">
        <v>113300</v>
      </c>
      <c r="D39" s="40">
        <v>62450</v>
      </c>
      <c r="E39" s="40">
        <v>71400</v>
      </c>
      <c r="F39" s="40">
        <v>80300</v>
      </c>
      <c r="G39" s="40">
        <v>89200</v>
      </c>
      <c r="H39" s="40">
        <v>96350</v>
      </c>
      <c r="I39" s="40">
        <v>103500</v>
      </c>
      <c r="J39" s="40">
        <v>110650</v>
      </c>
      <c r="K39" s="40">
        <v>117750</v>
      </c>
    </row>
    <row r="40" spans="1:11" ht="13.5" thickBot="1">
      <c r="A40" s="39" t="s">
        <v>910</v>
      </c>
      <c r="B40" s="39" t="s">
        <v>870</v>
      </c>
      <c r="C40" s="40">
        <v>102100</v>
      </c>
      <c r="D40" s="40">
        <v>52850</v>
      </c>
      <c r="E40" s="40">
        <v>60400</v>
      </c>
      <c r="F40" s="40">
        <v>67950</v>
      </c>
      <c r="G40" s="40">
        <v>75500</v>
      </c>
      <c r="H40" s="40">
        <v>81550</v>
      </c>
      <c r="I40" s="40">
        <v>87600</v>
      </c>
      <c r="J40" s="40">
        <v>93650</v>
      </c>
      <c r="K40" s="40">
        <v>99700</v>
      </c>
    </row>
    <row r="41" spans="1:11" ht="13.5" thickBot="1">
      <c r="A41" s="39" t="s">
        <v>911</v>
      </c>
      <c r="B41" s="39" t="s">
        <v>885</v>
      </c>
      <c r="C41" s="40">
        <v>97700</v>
      </c>
      <c r="D41" s="40">
        <v>52850</v>
      </c>
      <c r="E41" s="40">
        <v>60400</v>
      </c>
      <c r="F41" s="40">
        <v>67950</v>
      </c>
      <c r="G41" s="40">
        <v>75450</v>
      </c>
      <c r="H41" s="40">
        <v>81500</v>
      </c>
      <c r="I41" s="40">
        <v>87550</v>
      </c>
      <c r="J41" s="40">
        <v>93600</v>
      </c>
      <c r="K41" s="40">
        <v>99600</v>
      </c>
    </row>
    <row r="42" spans="1:11" ht="13.5" thickBot="1">
      <c r="A42" s="39" t="s">
        <v>912</v>
      </c>
      <c r="B42" s="39" t="s">
        <v>858</v>
      </c>
      <c r="C42" s="40">
        <v>113300</v>
      </c>
      <c r="D42" s="40">
        <v>62450</v>
      </c>
      <c r="E42" s="40">
        <v>71400</v>
      </c>
      <c r="F42" s="40">
        <v>80300</v>
      </c>
      <c r="G42" s="40">
        <v>89200</v>
      </c>
      <c r="H42" s="40">
        <v>96350</v>
      </c>
      <c r="I42" s="40">
        <v>103500</v>
      </c>
      <c r="J42" s="40">
        <v>110650</v>
      </c>
      <c r="K42" s="40">
        <v>117750</v>
      </c>
    </row>
    <row r="43" spans="1:11" ht="13.5" thickBot="1">
      <c r="A43" s="39" t="s">
        <v>913</v>
      </c>
      <c r="B43" s="39" t="s">
        <v>889</v>
      </c>
      <c r="C43" s="40">
        <v>91300</v>
      </c>
      <c r="D43" s="40">
        <v>51250</v>
      </c>
      <c r="E43" s="40">
        <v>58600</v>
      </c>
      <c r="F43" s="40">
        <v>65900</v>
      </c>
      <c r="G43" s="40">
        <v>73200</v>
      </c>
      <c r="H43" s="40">
        <v>79100</v>
      </c>
      <c r="I43" s="40">
        <v>84950</v>
      </c>
      <c r="J43" s="40">
        <v>90800</v>
      </c>
      <c r="K43" s="40">
        <v>96650</v>
      </c>
    </row>
    <row r="44" spans="1:11" ht="13.5" thickBot="1">
      <c r="A44" s="39" t="s">
        <v>914</v>
      </c>
      <c r="B44" s="39" t="s">
        <v>856</v>
      </c>
      <c r="C44" s="40">
        <v>93400</v>
      </c>
      <c r="D44" s="40">
        <v>51800</v>
      </c>
      <c r="E44" s="40">
        <v>59200</v>
      </c>
      <c r="F44" s="40">
        <v>66600</v>
      </c>
      <c r="G44" s="40">
        <v>74000</v>
      </c>
      <c r="H44" s="40">
        <v>79950</v>
      </c>
      <c r="I44" s="40">
        <v>85850</v>
      </c>
      <c r="J44" s="40">
        <v>91800</v>
      </c>
      <c r="K44" s="40">
        <v>97700</v>
      </c>
    </row>
    <row r="45" spans="1:11" ht="13.5" thickBot="1">
      <c r="A45" s="39" t="s">
        <v>915</v>
      </c>
      <c r="B45" s="39" t="s">
        <v>371</v>
      </c>
      <c r="C45" s="40">
        <v>76000</v>
      </c>
      <c r="D45" s="40">
        <v>49700</v>
      </c>
      <c r="E45" s="40">
        <v>56800</v>
      </c>
      <c r="F45" s="40">
        <v>63900</v>
      </c>
      <c r="G45" s="40">
        <v>70950</v>
      </c>
      <c r="H45" s="40">
        <v>76650</v>
      </c>
      <c r="I45" s="40">
        <v>82350</v>
      </c>
      <c r="J45" s="40">
        <v>80050</v>
      </c>
      <c r="K45" s="40">
        <v>82250</v>
      </c>
    </row>
    <row r="46" spans="1:11" ht="13.5" thickBot="1">
      <c r="A46" s="39" t="s">
        <v>916</v>
      </c>
      <c r="B46" s="39" t="s">
        <v>856</v>
      </c>
      <c r="C46" s="40">
        <v>93400</v>
      </c>
      <c r="D46" s="40">
        <v>51800</v>
      </c>
      <c r="E46" s="40">
        <v>59200</v>
      </c>
      <c r="F46" s="40">
        <v>66600</v>
      </c>
      <c r="G46" s="40">
        <v>74000</v>
      </c>
      <c r="H46" s="40">
        <v>79950</v>
      </c>
      <c r="I46" s="40">
        <v>85850</v>
      </c>
      <c r="J46" s="40">
        <v>91800</v>
      </c>
      <c r="K46" s="40">
        <v>97700</v>
      </c>
    </row>
    <row r="47" spans="1:11" ht="13.5" thickBot="1">
      <c r="A47" s="39" t="s">
        <v>917</v>
      </c>
      <c r="B47" s="39" t="s">
        <v>885</v>
      </c>
      <c r="C47" s="40">
        <v>97700</v>
      </c>
      <c r="D47" s="40">
        <v>52850</v>
      </c>
      <c r="E47" s="40">
        <v>60400</v>
      </c>
      <c r="F47" s="40">
        <v>67950</v>
      </c>
      <c r="G47" s="40">
        <v>75450</v>
      </c>
      <c r="H47" s="40">
        <v>81500</v>
      </c>
      <c r="I47" s="40">
        <v>87550</v>
      </c>
      <c r="J47" s="40">
        <v>93600</v>
      </c>
      <c r="K47" s="40">
        <v>99600</v>
      </c>
    </row>
    <row r="48" spans="1:11" ht="13.5" thickBot="1">
      <c r="A48" s="39" t="s">
        <v>918</v>
      </c>
      <c r="B48" s="39" t="s">
        <v>858</v>
      </c>
      <c r="C48" s="40">
        <v>113300</v>
      </c>
      <c r="D48" s="40">
        <v>62450</v>
      </c>
      <c r="E48" s="40">
        <v>71400</v>
      </c>
      <c r="F48" s="40">
        <v>80300</v>
      </c>
      <c r="G48" s="40">
        <v>89200</v>
      </c>
      <c r="H48" s="40">
        <v>96350</v>
      </c>
      <c r="I48" s="40">
        <v>103500</v>
      </c>
      <c r="J48" s="40">
        <v>110650</v>
      </c>
      <c r="K48" s="40">
        <v>117750</v>
      </c>
    </row>
    <row r="49" spans="1:11" ht="13.5" thickBot="1">
      <c r="A49" s="39" t="s">
        <v>919</v>
      </c>
      <c r="B49" s="39" t="s">
        <v>1243</v>
      </c>
      <c r="C49" s="40">
        <v>85100</v>
      </c>
      <c r="D49" s="40">
        <v>49700</v>
      </c>
      <c r="E49" s="40">
        <v>56800</v>
      </c>
      <c r="F49" s="40">
        <v>63900</v>
      </c>
      <c r="G49" s="40">
        <v>70950</v>
      </c>
      <c r="H49" s="40">
        <v>76650</v>
      </c>
      <c r="I49" s="40">
        <v>82350</v>
      </c>
      <c r="J49" s="40">
        <v>88000</v>
      </c>
      <c r="K49" s="40">
        <v>93700</v>
      </c>
    </row>
    <row r="50" spans="1:11" ht="13.5" thickBot="1">
      <c r="A50" s="39" t="s">
        <v>920</v>
      </c>
      <c r="B50" s="39" t="s">
        <v>858</v>
      </c>
      <c r="C50" s="40">
        <v>113300</v>
      </c>
      <c r="D50" s="40">
        <v>62450</v>
      </c>
      <c r="E50" s="40">
        <v>71400</v>
      </c>
      <c r="F50" s="40">
        <v>80300</v>
      </c>
      <c r="G50" s="40">
        <v>89200</v>
      </c>
      <c r="H50" s="40">
        <v>96350</v>
      </c>
      <c r="I50" s="40">
        <v>103500</v>
      </c>
      <c r="J50" s="40">
        <v>110650</v>
      </c>
      <c r="K50" s="40">
        <v>117750</v>
      </c>
    </row>
    <row r="51" spans="1:11" ht="13.5" thickBot="1">
      <c r="A51" s="39" t="s">
        <v>921</v>
      </c>
      <c r="B51" s="39" t="s">
        <v>858</v>
      </c>
      <c r="C51" s="40">
        <v>113300</v>
      </c>
      <c r="D51" s="40">
        <v>62450</v>
      </c>
      <c r="E51" s="40">
        <v>71400</v>
      </c>
      <c r="F51" s="40">
        <v>80300</v>
      </c>
      <c r="G51" s="40">
        <v>89200</v>
      </c>
      <c r="H51" s="40">
        <v>96350</v>
      </c>
      <c r="I51" s="40">
        <v>103500</v>
      </c>
      <c r="J51" s="40">
        <v>110650</v>
      </c>
      <c r="K51" s="40">
        <v>117750</v>
      </c>
    </row>
    <row r="52" spans="1:11" ht="13.5" thickBot="1">
      <c r="A52" s="39" t="s">
        <v>922</v>
      </c>
      <c r="B52" s="39" t="s">
        <v>858</v>
      </c>
      <c r="C52" s="40">
        <v>113300</v>
      </c>
      <c r="D52" s="40">
        <v>62450</v>
      </c>
      <c r="E52" s="40">
        <v>71400</v>
      </c>
      <c r="F52" s="40">
        <v>80300</v>
      </c>
      <c r="G52" s="40">
        <v>89200</v>
      </c>
      <c r="H52" s="40">
        <v>96350</v>
      </c>
      <c r="I52" s="40">
        <v>103500</v>
      </c>
      <c r="J52" s="40">
        <v>110650</v>
      </c>
      <c r="K52" s="40">
        <v>117750</v>
      </c>
    </row>
    <row r="53" spans="1:11" ht="13.5" thickBot="1">
      <c r="A53" s="39" t="s">
        <v>923</v>
      </c>
      <c r="B53" s="39" t="s">
        <v>858</v>
      </c>
      <c r="C53" s="40">
        <v>113300</v>
      </c>
      <c r="D53" s="40">
        <v>62450</v>
      </c>
      <c r="E53" s="40">
        <v>71400</v>
      </c>
      <c r="F53" s="40">
        <v>80300</v>
      </c>
      <c r="G53" s="40">
        <v>89200</v>
      </c>
      <c r="H53" s="40">
        <v>96350</v>
      </c>
      <c r="I53" s="40">
        <v>103500</v>
      </c>
      <c r="J53" s="40">
        <v>110650</v>
      </c>
      <c r="K53" s="40">
        <v>117750</v>
      </c>
    </row>
    <row r="54" spans="1:11" ht="13.5" thickBot="1">
      <c r="A54" s="39" t="s">
        <v>924</v>
      </c>
      <c r="B54" s="39" t="s">
        <v>858</v>
      </c>
      <c r="C54" s="40">
        <v>113300</v>
      </c>
      <c r="D54" s="40">
        <v>62450</v>
      </c>
      <c r="E54" s="40">
        <v>71400</v>
      </c>
      <c r="F54" s="40">
        <v>80300</v>
      </c>
      <c r="G54" s="40">
        <v>89200</v>
      </c>
      <c r="H54" s="40">
        <v>96350</v>
      </c>
      <c r="I54" s="40">
        <v>103500</v>
      </c>
      <c r="J54" s="40">
        <v>110650</v>
      </c>
      <c r="K54" s="40">
        <v>117750</v>
      </c>
    </row>
    <row r="55" spans="1:11" ht="13.5" thickBot="1">
      <c r="A55" s="39" t="s">
        <v>925</v>
      </c>
      <c r="B55" s="39" t="s">
        <v>1243</v>
      </c>
      <c r="C55" s="40">
        <v>85100</v>
      </c>
      <c r="D55" s="40">
        <v>49700</v>
      </c>
      <c r="E55" s="40">
        <v>56800</v>
      </c>
      <c r="F55" s="40">
        <v>63900</v>
      </c>
      <c r="G55" s="40">
        <v>70950</v>
      </c>
      <c r="H55" s="40">
        <v>76650</v>
      </c>
      <c r="I55" s="40">
        <v>82350</v>
      </c>
      <c r="J55" s="40">
        <v>88000</v>
      </c>
      <c r="K55" s="40">
        <v>93700</v>
      </c>
    </row>
    <row r="56" spans="1:11" ht="13.5" thickBot="1">
      <c r="A56" s="39" t="s">
        <v>926</v>
      </c>
      <c r="B56" s="39" t="s">
        <v>885</v>
      </c>
      <c r="C56" s="40">
        <v>97700</v>
      </c>
      <c r="D56" s="40">
        <v>52850</v>
      </c>
      <c r="E56" s="40">
        <v>60400</v>
      </c>
      <c r="F56" s="40">
        <v>67950</v>
      </c>
      <c r="G56" s="40">
        <v>75450</v>
      </c>
      <c r="H56" s="40">
        <v>81500</v>
      </c>
      <c r="I56" s="40">
        <v>87550</v>
      </c>
      <c r="J56" s="40">
        <v>93600</v>
      </c>
      <c r="K56" s="40">
        <v>99600</v>
      </c>
    </row>
    <row r="57" spans="1:11" ht="13.5" thickBot="1">
      <c r="A57" s="39" t="s">
        <v>927</v>
      </c>
      <c r="B57" s="39" t="s">
        <v>889</v>
      </c>
      <c r="C57" s="40">
        <v>91300</v>
      </c>
      <c r="D57" s="40">
        <v>51250</v>
      </c>
      <c r="E57" s="40">
        <v>58600</v>
      </c>
      <c r="F57" s="40">
        <v>65900</v>
      </c>
      <c r="G57" s="40">
        <v>73200</v>
      </c>
      <c r="H57" s="40">
        <v>79100</v>
      </c>
      <c r="I57" s="40">
        <v>84950</v>
      </c>
      <c r="J57" s="40">
        <v>90800</v>
      </c>
      <c r="K57" s="40">
        <v>96650</v>
      </c>
    </row>
    <row r="58" spans="1:11" ht="13.5" thickBot="1">
      <c r="A58" s="39" t="s">
        <v>928</v>
      </c>
      <c r="B58" s="39" t="s">
        <v>903</v>
      </c>
      <c r="C58" s="40">
        <v>107600</v>
      </c>
      <c r="D58" s="40">
        <v>52850</v>
      </c>
      <c r="E58" s="40">
        <v>60400</v>
      </c>
      <c r="F58" s="40">
        <v>67950</v>
      </c>
      <c r="G58" s="40">
        <v>75500</v>
      </c>
      <c r="H58" s="40">
        <v>81550</v>
      </c>
      <c r="I58" s="40">
        <v>87600</v>
      </c>
      <c r="J58" s="40">
        <v>93650</v>
      </c>
      <c r="K58" s="40">
        <v>99700</v>
      </c>
    </row>
    <row r="59" spans="1:11" ht="13.5" thickBot="1">
      <c r="A59" s="39" t="s">
        <v>929</v>
      </c>
      <c r="B59" s="39" t="s">
        <v>858</v>
      </c>
      <c r="C59" s="40">
        <v>113300</v>
      </c>
      <c r="D59" s="40">
        <v>62450</v>
      </c>
      <c r="E59" s="40">
        <v>71400</v>
      </c>
      <c r="F59" s="40">
        <v>80300</v>
      </c>
      <c r="G59" s="40">
        <v>89200</v>
      </c>
      <c r="H59" s="40">
        <v>96350</v>
      </c>
      <c r="I59" s="40">
        <v>103500</v>
      </c>
      <c r="J59" s="40">
        <v>110650</v>
      </c>
      <c r="K59" s="40">
        <v>117750</v>
      </c>
    </row>
    <row r="60" spans="1:11" ht="13.5" thickBot="1">
      <c r="A60" s="39" t="s">
        <v>930</v>
      </c>
      <c r="B60" s="39" t="s">
        <v>862</v>
      </c>
      <c r="C60" s="40">
        <v>80000</v>
      </c>
      <c r="D60" s="40">
        <v>49700</v>
      </c>
      <c r="E60" s="40">
        <v>56800</v>
      </c>
      <c r="F60" s="40">
        <v>63900</v>
      </c>
      <c r="G60" s="40">
        <v>70950</v>
      </c>
      <c r="H60" s="40">
        <v>76650</v>
      </c>
      <c r="I60" s="40">
        <v>82350</v>
      </c>
      <c r="J60" s="40">
        <v>88000</v>
      </c>
      <c r="K60" s="40">
        <v>93700</v>
      </c>
    </row>
    <row r="61" spans="1:11" ht="13.5" thickBot="1">
      <c r="A61" s="39" t="s">
        <v>931</v>
      </c>
      <c r="B61" s="39" t="s">
        <v>371</v>
      </c>
      <c r="C61" s="40">
        <v>76000</v>
      </c>
      <c r="D61" s="40">
        <v>49700</v>
      </c>
      <c r="E61" s="40">
        <v>56800</v>
      </c>
      <c r="F61" s="40">
        <v>63900</v>
      </c>
      <c r="G61" s="40">
        <v>70950</v>
      </c>
      <c r="H61" s="40">
        <v>76650</v>
      </c>
      <c r="I61" s="40">
        <v>82350</v>
      </c>
      <c r="J61" s="40">
        <v>80050</v>
      </c>
      <c r="K61" s="40">
        <v>82250</v>
      </c>
    </row>
    <row r="62" spans="1:11" ht="13.5" thickBot="1">
      <c r="A62" s="39" t="s">
        <v>932</v>
      </c>
      <c r="B62" s="39" t="s">
        <v>371</v>
      </c>
      <c r="C62" s="40">
        <v>76000</v>
      </c>
      <c r="D62" s="40">
        <v>49700</v>
      </c>
      <c r="E62" s="40">
        <v>56800</v>
      </c>
      <c r="F62" s="40">
        <v>63900</v>
      </c>
      <c r="G62" s="40">
        <v>70950</v>
      </c>
      <c r="H62" s="40">
        <v>76650</v>
      </c>
      <c r="I62" s="40">
        <v>82350</v>
      </c>
      <c r="J62" s="40">
        <v>80050</v>
      </c>
      <c r="K62" s="40">
        <v>82250</v>
      </c>
    </row>
    <row r="63" spans="1:11" ht="13.5" thickBot="1">
      <c r="A63" s="39" t="s">
        <v>933</v>
      </c>
      <c r="B63" s="39" t="s">
        <v>371</v>
      </c>
      <c r="C63" s="40">
        <v>76000</v>
      </c>
      <c r="D63" s="40">
        <v>49700</v>
      </c>
      <c r="E63" s="40">
        <v>56800</v>
      </c>
      <c r="F63" s="40">
        <v>63900</v>
      </c>
      <c r="G63" s="40">
        <v>70950</v>
      </c>
      <c r="H63" s="40">
        <v>76650</v>
      </c>
      <c r="I63" s="40">
        <v>82350</v>
      </c>
      <c r="J63" s="40">
        <v>80050</v>
      </c>
      <c r="K63" s="40">
        <v>82250</v>
      </c>
    </row>
    <row r="64" spans="1:11" ht="13.5" thickBot="1">
      <c r="A64" s="39" t="s">
        <v>934</v>
      </c>
      <c r="B64" s="39" t="s">
        <v>872</v>
      </c>
      <c r="C64" s="40">
        <v>98300</v>
      </c>
      <c r="D64" s="40">
        <v>54350</v>
      </c>
      <c r="E64" s="40">
        <v>62100</v>
      </c>
      <c r="F64" s="40">
        <v>69850</v>
      </c>
      <c r="G64" s="40">
        <v>77600</v>
      </c>
      <c r="H64" s="40">
        <v>83850</v>
      </c>
      <c r="I64" s="40">
        <v>90050</v>
      </c>
      <c r="J64" s="40">
        <v>96250</v>
      </c>
      <c r="K64" s="40">
        <v>102450</v>
      </c>
    </row>
    <row r="65" spans="1:11" ht="13.5" thickBot="1">
      <c r="A65" s="39" t="s">
        <v>935</v>
      </c>
      <c r="B65" s="39" t="s">
        <v>866</v>
      </c>
      <c r="C65" s="40">
        <v>78900</v>
      </c>
      <c r="D65" s="40">
        <v>49700</v>
      </c>
      <c r="E65" s="40">
        <v>56800</v>
      </c>
      <c r="F65" s="40">
        <v>63900</v>
      </c>
      <c r="G65" s="40">
        <v>70950</v>
      </c>
      <c r="H65" s="40">
        <v>76650</v>
      </c>
      <c r="I65" s="40">
        <v>82350</v>
      </c>
      <c r="J65" s="40">
        <v>88000</v>
      </c>
      <c r="K65" s="40">
        <v>93700</v>
      </c>
    </row>
    <row r="66" spans="1:11" ht="13.5" thickBot="1">
      <c r="A66" s="39" t="s">
        <v>936</v>
      </c>
      <c r="B66" s="39" t="s">
        <v>885</v>
      </c>
      <c r="C66" s="40">
        <v>97700</v>
      </c>
      <c r="D66" s="40">
        <v>52850</v>
      </c>
      <c r="E66" s="40">
        <v>60400</v>
      </c>
      <c r="F66" s="40">
        <v>67950</v>
      </c>
      <c r="G66" s="40">
        <v>75450</v>
      </c>
      <c r="H66" s="40">
        <v>81500</v>
      </c>
      <c r="I66" s="40">
        <v>87550</v>
      </c>
      <c r="J66" s="40">
        <v>93600</v>
      </c>
      <c r="K66" s="40">
        <v>99600</v>
      </c>
    </row>
    <row r="67" spans="1:11" ht="13.5" thickBot="1">
      <c r="A67" s="39" t="s">
        <v>937</v>
      </c>
      <c r="B67" s="39" t="s">
        <v>858</v>
      </c>
      <c r="C67" s="40">
        <v>113300</v>
      </c>
      <c r="D67" s="40">
        <v>62450</v>
      </c>
      <c r="E67" s="40">
        <v>71400</v>
      </c>
      <c r="F67" s="40">
        <v>80300</v>
      </c>
      <c r="G67" s="40">
        <v>89200</v>
      </c>
      <c r="H67" s="40">
        <v>96350</v>
      </c>
      <c r="I67" s="40">
        <v>103500</v>
      </c>
      <c r="J67" s="40">
        <v>110650</v>
      </c>
      <c r="K67" s="40">
        <v>117750</v>
      </c>
    </row>
    <row r="68" spans="1:11" ht="13.5" thickBot="1">
      <c r="A68" s="39" t="s">
        <v>938</v>
      </c>
      <c r="B68" s="39" t="s">
        <v>1243</v>
      </c>
      <c r="C68" s="40">
        <v>85100</v>
      </c>
      <c r="D68" s="40">
        <v>49700</v>
      </c>
      <c r="E68" s="40">
        <v>56800</v>
      </c>
      <c r="F68" s="40">
        <v>63900</v>
      </c>
      <c r="G68" s="40">
        <v>70950</v>
      </c>
      <c r="H68" s="40">
        <v>76650</v>
      </c>
      <c r="I68" s="40">
        <v>82350</v>
      </c>
      <c r="J68" s="40">
        <v>88000</v>
      </c>
      <c r="K68" s="40">
        <v>93700</v>
      </c>
    </row>
    <row r="69" spans="1:11" ht="13.5" thickBot="1">
      <c r="A69" s="39" t="s">
        <v>939</v>
      </c>
      <c r="B69" s="39" t="s">
        <v>858</v>
      </c>
      <c r="C69" s="40">
        <v>113300</v>
      </c>
      <c r="D69" s="40">
        <v>62450</v>
      </c>
      <c r="E69" s="40">
        <v>71400</v>
      </c>
      <c r="F69" s="40">
        <v>80300</v>
      </c>
      <c r="G69" s="40">
        <v>89200</v>
      </c>
      <c r="H69" s="40">
        <v>96350</v>
      </c>
      <c r="I69" s="40">
        <v>103500</v>
      </c>
      <c r="J69" s="40">
        <v>110650</v>
      </c>
      <c r="K69" s="40">
        <v>117750</v>
      </c>
    </row>
    <row r="70" spans="1:11" ht="13.5" thickBot="1">
      <c r="A70" s="39" t="s">
        <v>940</v>
      </c>
      <c r="B70" s="39" t="s">
        <v>1243</v>
      </c>
      <c r="C70" s="40">
        <v>85100</v>
      </c>
      <c r="D70" s="40">
        <v>49700</v>
      </c>
      <c r="E70" s="40">
        <v>56800</v>
      </c>
      <c r="F70" s="40">
        <v>63900</v>
      </c>
      <c r="G70" s="40">
        <v>70950</v>
      </c>
      <c r="H70" s="40">
        <v>76650</v>
      </c>
      <c r="I70" s="40">
        <v>82350</v>
      </c>
      <c r="J70" s="40">
        <v>88000</v>
      </c>
      <c r="K70" s="40">
        <v>93700</v>
      </c>
    </row>
    <row r="71" spans="1:11" ht="13.5" thickBot="1">
      <c r="A71" s="39" t="s">
        <v>941</v>
      </c>
      <c r="B71" s="39" t="s">
        <v>371</v>
      </c>
      <c r="C71" s="40">
        <v>76000</v>
      </c>
      <c r="D71" s="40">
        <v>49700</v>
      </c>
      <c r="E71" s="40">
        <v>56800</v>
      </c>
      <c r="F71" s="40">
        <v>63900</v>
      </c>
      <c r="G71" s="40">
        <v>70950</v>
      </c>
      <c r="H71" s="40">
        <v>76650</v>
      </c>
      <c r="I71" s="40">
        <v>82350</v>
      </c>
      <c r="J71" s="40">
        <v>80050</v>
      </c>
      <c r="K71" s="40">
        <v>82250</v>
      </c>
    </row>
    <row r="72" spans="1:11" ht="13.5" thickBot="1">
      <c r="A72" s="39" t="s">
        <v>942</v>
      </c>
      <c r="B72" s="39" t="s">
        <v>862</v>
      </c>
      <c r="C72" s="40">
        <v>80000</v>
      </c>
      <c r="D72" s="40">
        <v>49700</v>
      </c>
      <c r="E72" s="40">
        <v>56800</v>
      </c>
      <c r="F72" s="40">
        <v>63900</v>
      </c>
      <c r="G72" s="40">
        <v>70950</v>
      </c>
      <c r="H72" s="40">
        <v>76650</v>
      </c>
      <c r="I72" s="40">
        <v>82350</v>
      </c>
      <c r="J72" s="40">
        <v>88000</v>
      </c>
      <c r="K72" s="40">
        <v>93700</v>
      </c>
    </row>
    <row r="73" spans="1:11" ht="13.5" thickBot="1">
      <c r="A73" s="39" t="s">
        <v>943</v>
      </c>
      <c r="B73" s="39" t="s">
        <v>858</v>
      </c>
      <c r="C73" s="40">
        <v>113300</v>
      </c>
      <c r="D73" s="40">
        <v>62450</v>
      </c>
      <c r="E73" s="40">
        <v>71400</v>
      </c>
      <c r="F73" s="40">
        <v>80300</v>
      </c>
      <c r="G73" s="40">
        <v>89200</v>
      </c>
      <c r="H73" s="40">
        <v>96350</v>
      </c>
      <c r="I73" s="40">
        <v>103500</v>
      </c>
      <c r="J73" s="40">
        <v>110650</v>
      </c>
      <c r="K73" s="40">
        <v>117750</v>
      </c>
    </row>
    <row r="74" spans="1:11" ht="13.5" thickBot="1">
      <c r="A74" s="39" t="s">
        <v>944</v>
      </c>
      <c r="B74" s="39" t="s">
        <v>860</v>
      </c>
      <c r="C74" s="40">
        <v>75500</v>
      </c>
      <c r="D74" s="40">
        <v>43200</v>
      </c>
      <c r="E74" s="40">
        <v>49400</v>
      </c>
      <c r="F74" s="40">
        <v>55550</v>
      </c>
      <c r="G74" s="40">
        <v>61700</v>
      </c>
      <c r="H74" s="40">
        <v>66650</v>
      </c>
      <c r="I74" s="40">
        <v>71600</v>
      </c>
      <c r="J74" s="40">
        <v>76550</v>
      </c>
      <c r="K74" s="40">
        <v>81450</v>
      </c>
    </row>
    <row r="75" spans="1:11" ht="13.5" thickBot="1">
      <c r="A75" s="39" t="s">
        <v>945</v>
      </c>
      <c r="B75" s="39" t="s">
        <v>858</v>
      </c>
      <c r="C75" s="40">
        <v>113300</v>
      </c>
      <c r="D75" s="40">
        <v>62450</v>
      </c>
      <c r="E75" s="40">
        <v>71400</v>
      </c>
      <c r="F75" s="40">
        <v>80300</v>
      </c>
      <c r="G75" s="40">
        <v>89200</v>
      </c>
      <c r="H75" s="40">
        <v>96350</v>
      </c>
      <c r="I75" s="40">
        <v>103500</v>
      </c>
      <c r="J75" s="40">
        <v>110650</v>
      </c>
      <c r="K75" s="40">
        <v>117750</v>
      </c>
    </row>
    <row r="76" spans="1:11" ht="13.5" thickBot="1">
      <c r="A76" s="39" t="s">
        <v>946</v>
      </c>
      <c r="B76" s="39" t="s">
        <v>1243</v>
      </c>
      <c r="C76" s="40">
        <v>85100</v>
      </c>
      <c r="D76" s="40">
        <v>49700</v>
      </c>
      <c r="E76" s="40">
        <v>56800</v>
      </c>
      <c r="F76" s="40">
        <v>63900</v>
      </c>
      <c r="G76" s="40">
        <v>70950</v>
      </c>
      <c r="H76" s="40">
        <v>76650</v>
      </c>
      <c r="I76" s="40">
        <v>82350</v>
      </c>
      <c r="J76" s="40">
        <v>88000</v>
      </c>
      <c r="K76" s="40">
        <v>93700</v>
      </c>
    </row>
    <row r="77" spans="1:11" ht="13.5" thickBot="1">
      <c r="A77" s="39" t="s">
        <v>947</v>
      </c>
      <c r="B77" s="39" t="s">
        <v>889</v>
      </c>
      <c r="C77" s="40">
        <v>91300</v>
      </c>
      <c r="D77" s="40">
        <v>51250</v>
      </c>
      <c r="E77" s="40">
        <v>58600</v>
      </c>
      <c r="F77" s="40">
        <v>65900</v>
      </c>
      <c r="G77" s="40">
        <v>73200</v>
      </c>
      <c r="H77" s="40">
        <v>79100</v>
      </c>
      <c r="I77" s="40">
        <v>84950</v>
      </c>
      <c r="J77" s="40">
        <v>90800</v>
      </c>
      <c r="K77" s="40">
        <v>96650</v>
      </c>
    </row>
    <row r="78" spans="1:11" ht="13.5" thickBot="1">
      <c r="A78" s="39" t="s">
        <v>948</v>
      </c>
      <c r="B78" s="39" t="s">
        <v>897</v>
      </c>
      <c r="C78" s="40">
        <v>106500</v>
      </c>
      <c r="D78" s="40">
        <v>52850</v>
      </c>
      <c r="E78" s="40">
        <v>60400</v>
      </c>
      <c r="F78" s="40">
        <v>67950</v>
      </c>
      <c r="G78" s="40">
        <v>75500</v>
      </c>
      <c r="H78" s="40">
        <v>84550</v>
      </c>
      <c r="I78" s="40">
        <v>87600</v>
      </c>
      <c r="J78" s="40">
        <v>93650</v>
      </c>
      <c r="K78" s="40">
        <v>99700</v>
      </c>
    </row>
    <row r="79" spans="1:11" ht="13.5" thickBot="1">
      <c r="A79" s="39" t="s">
        <v>949</v>
      </c>
      <c r="B79" s="39" t="s">
        <v>885</v>
      </c>
      <c r="C79" s="40">
        <v>97700</v>
      </c>
      <c r="D79" s="40">
        <v>52850</v>
      </c>
      <c r="E79" s="40">
        <v>60400</v>
      </c>
      <c r="F79" s="40">
        <v>67950</v>
      </c>
      <c r="G79" s="40">
        <v>75450</v>
      </c>
      <c r="H79" s="40">
        <v>81500</v>
      </c>
      <c r="I79" s="40">
        <v>87550</v>
      </c>
      <c r="J79" s="40">
        <v>93600</v>
      </c>
      <c r="K79" s="40">
        <v>99600</v>
      </c>
    </row>
    <row r="80" spans="1:11" ht="13.5" thickBot="1">
      <c r="A80" s="39" t="s">
        <v>950</v>
      </c>
      <c r="B80" s="39" t="s">
        <v>858</v>
      </c>
      <c r="C80" s="40">
        <v>113300</v>
      </c>
      <c r="D80" s="40">
        <v>62450</v>
      </c>
      <c r="E80" s="40">
        <v>71400</v>
      </c>
      <c r="F80" s="40">
        <v>80300</v>
      </c>
      <c r="G80" s="40">
        <v>89200</v>
      </c>
      <c r="H80" s="40">
        <v>96350</v>
      </c>
      <c r="I80" s="40">
        <v>103500</v>
      </c>
      <c r="J80" s="40">
        <v>110650</v>
      </c>
      <c r="K80" s="40">
        <v>117750</v>
      </c>
    </row>
    <row r="81" spans="1:11" ht="13.5" thickBot="1">
      <c r="A81" s="39" t="s">
        <v>951</v>
      </c>
      <c r="B81" s="39" t="s">
        <v>903</v>
      </c>
      <c r="C81" s="40">
        <v>107600</v>
      </c>
      <c r="D81" s="40">
        <v>52850</v>
      </c>
      <c r="E81" s="40">
        <v>60400</v>
      </c>
      <c r="F81" s="40">
        <v>67950</v>
      </c>
      <c r="G81" s="40">
        <v>75500</v>
      </c>
      <c r="H81" s="40">
        <v>81550</v>
      </c>
      <c r="I81" s="40">
        <v>87600</v>
      </c>
      <c r="J81" s="40">
        <v>93650</v>
      </c>
      <c r="K81" s="40">
        <v>99700</v>
      </c>
    </row>
    <row r="82" spans="1:11" ht="13.5" thickBot="1">
      <c r="A82" s="39" t="s">
        <v>952</v>
      </c>
      <c r="B82" s="39" t="s">
        <v>885</v>
      </c>
      <c r="C82" s="40">
        <v>97700</v>
      </c>
      <c r="D82" s="40">
        <v>52850</v>
      </c>
      <c r="E82" s="40">
        <v>60400</v>
      </c>
      <c r="F82" s="40">
        <v>67950</v>
      </c>
      <c r="G82" s="40">
        <v>75450</v>
      </c>
      <c r="H82" s="40">
        <v>81500</v>
      </c>
      <c r="I82" s="40">
        <v>87550</v>
      </c>
      <c r="J82" s="40">
        <v>93600</v>
      </c>
      <c r="K82" s="40">
        <v>99600</v>
      </c>
    </row>
    <row r="83" spans="1:11" ht="13.5" thickBot="1">
      <c r="A83" s="39" t="s">
        <v>953</v>
      </c>
      <c r="B83" s="39" t="s">
        <v>903</v>
      </c>
      <c r="C83" s="40">
        <v>107600</v>
      </c>
      <c r="D83" s="40">
        <v>52850</v>
      </c>
      <c r="E83" s="40">
        <v>60400</v>
      </c>
      <c r="F83" s="40">
        <v>67950</v>
      </c>
      <c r="G83" s="40">
        <v>75500</v>
      </c>
      <c r="H83" s="40">
        <v>81550</v>
      </c>
      <c r="I83" s="40">
        <v>87600</v>
      </c>
      <c r="J83" s="40">
        <v>93650</v>
      </c>
      <c r="K83" s="40">
        <v>99700</v>
      </c>
    </row>
    <row r="84" spans="1:11" ht="13.5" thickBot="1">
      <c r="A84" s="39" t="s">
        <v>954</v>
      </c>
      <c r="B84" s="39" t="s">
        <v>858</v>
      </c>
      <c r="C84" s="40">
        <v>113300</v>
      </c>
      <c r="D84" s="40">
        <v>62450</v>
      </c>
      <c r="E84" s="40">
        <v>71400</v>
      </c>
      <c r="F84" s="40">
        <v>80300</v>
      </c>
      <c r="G84" s="40">
        <v>89200</v>
      </c>
      <c r="H84" s="40">
        <v>96350</v>
      </c>
      <c r="I84" s="40">
        <v>103500</v>
      </c>
      <c r="J84" s="40">
        <v>110650</v>
      </c>
      <c r="K84" s="40">
        <v>117750</v>
      </c>
    </row>
    <row r="85" spans="1:11" ht="13.5" thickBot="1">
      <c r="A85" s="39" t="s">
        <v>955</v>
      </c>
      <c r="B85" s="39" t="s">
        <v>856</v>
      </c>
      <c r="C85" s="40">
        <v>93400</v>
      </c>
      <c r="D85" s="40">
        <v>51800</v>
      </c>
      <c r="E85" s="40">
        <v>59200</v>
      </c>
      <c r="F85" s="40">
        <v>66600</v>
      </c>
      <c r="G85" s="40">
        <v>74000</v>
      </c>
      <c r="H85" s="40">
        <v>79950</v>
      </c>
      <c r="I85" s="40">
        <v>85850</v>
      </c>
      <c r="J85" s="40">
        <v>91800</v>
      </c>
      <c r="K85" s="40">
        <v>97700</v>
      </c>
    </row>
    <row r="86" spans="1:11" ht="13.5" thickBot="1">
      <c r="A86" s="39" t="s">
        <v>956</v>
      </c>
      <c r="B86" s="39" t="s">
        <v>885</v>
      </c>
      <c r="C86" s="40">
        <v>97700</v>
      </c>
      <c r="D86" s="40">
        <v>52850</v>
      </c>
      <c r="E86" s="40">
        <v>60400</v>
      </c>
      <c r="F86" s="40">
        <v>67950</v>
      </c>
      <c r="G86" s="40">
        <v>75450</v>
      </c>
      <c r="H86" s="40">
        <v>81500</v>
      </c>
      <c r="I86" s="40">
        <v>87550</v>
      </c>
      <c r="J86" s="40">
        <v>93600</v>
      </c>
      <c r="K86" s="40">
        <v>99600</v>
      </c>
    </row>
    <row r="87" spans="1:11" ht="13.5" thickBot="1">
      <c r="A87" s="39" t="s">
        <v>957</v>
      </c>
      <c r="B87" s="39" t="s">
        <v>371</v>
      </c>
      <c r="C87" s="40">
        <v>76000</v>
      </c>
      <c r="D87" s="40">
        <v>49700</v>
      </c>
      <c r="E87" s="40">
        <v>56800</v>
      </c>
      <c r="F87" s="40">
        <v>63900</v>
      </c>
      <c r="G87" s="40">
        <v>70950</v>
      </c>
      <c r="H87" s="40">
        <v>76650</v>
      </c>
      <c r="I87" s="40">
        <v>82350</v>
      </c>
      <c r="J87" s="40">
        <v>80050</v>
      </c>
      <c r="K87" s="40">
        <v>82250</v>
      </c>
    </row>
    <row r="88" spans="1:11" ht="13.5" thickBot="1">
      <c r="A88" s="39" t="s">
        <v>958</v>
      </c>
      <c r="B88" s="39" t="s">
        <v>889</v>
      </c>
      <c r="C88" s="40">
        <v>91300</v>
      </c>
      <c r="D88" s="40">
        <v>51250</v>
      </c>
      <c r="E88" s="40">
        <v>58600</v>
      </c>
      <c r="F88" s="40">
        <v>65900</v>
      </c>
      <c r="G88" s="40">
        <v>73200</v>
      </c>
      <c r="H88" s="40">
        <v>79100</v>
      </c>
      <c r="I88" s="40">
        <v>84950</v>
      </c>
      <c r="J88" s="40">
        <v>90800</v>
      </c>
      <c r="K88" s="40">
        <v>96650</v>
      </c>
    </row>
    <row r="89" spans="1:11" ht="13.5" thickBot="1">
      <c r="A89" s="39" t="s">
        <v>959</v>
      </c>
      <c r="B89" s="39" t="s">
        <v>371</v>
      </c>
      <c r="C89" s="40">
        <v>76000</v>
      </c>
      <c r="D89" s="40">
        <v>49700</v>
      </c>
      <c r="E89" s="40">
        <v>56800</v>
      </c>
      <c r="F89" s="40">
        <v>63900</v>
      </c>
      <c r="G89" s="40">
        <v>70950</v>
      </c>
      <c r="H89" s="40">
        <v>76650</v>
      </c>
      <c r="I89" s="40">
        <v>82350</v>
      </c>
      <c r="J89" s="40">
        <v>80050</v>
      </c>
      <c r="K89" s="40">
        <v>82250</v>
      </c>
    </row>
    <row r="90" spans="1:11" ht="13.5" thickBot="1">
      <c r="A90" s="39" t="s">
        <v>960</v>
      </c>
      <c r="B90" s="39" t="s">
        <v>961</v>
      </c>
      <c r="C90" s="40">
        <v>117900</v>
      </c>
      <c r="D90" s="40">
        <v>52850</v>
      </c>
      <c r="E90" s="40">
        <v>60400</v>
      </c>
      <c r="F90" s="40">
        <v>67950</v>
      </c>
      <c r="G90" s="40">
        <v>75500</v>
      </c>
      <c r="H90" s="40">
        <v>81550</v>
      </c>
      <c r="I90" s="40">
        <v>87600</v>
      </c>
      <c r="J90" s="40">
        <v>93650</v>
      </c>
      <c r="K90" s="40">
        <v>99700</v>
      </c>
    </row>
    <row r="91" spans="1:11" ht="13.5" thickBot="1">
      <c r="A91" s="39" t="s">
        <v>962</v>
      </c>
      <c r="B91" s="39" t="s">
        <v>872</v>
      </c>
      <c r="C91" s="40">
        <v>98300</v>
      </c>
      <c r="D91" s="40">
        <v>54350</v>
      </c>
      <c r="E91" s="40">
        <v>62100</v>
      </c>
      <c r="F91" s="40">
        <v>69850</v>
      </c>
      <c r="G91" s="40">
        <v>77600</v>
      </c>
      <c r="H91" s="40">
        <v>83850</v>
      </c>
      <c r="I91" s="40">
        <v>90050</v>
      </c>
      <c r="J91" s="40">
        <v>96250</v>
      </c>
      <c r="K91" s="40">
        <v>102450</v>
      </c>
    </row>
    <row r="92" spans="1:11" ht="13.5" thickBot="1">
      <c r="A92" s="39" t="s">
        <v>963</v>
      </c>
      <c r="B92" s="39" t="s">
        <v>866</v>
      </c>
      <c r="C92" s="40">
        <v>78900</v>
      </c>
      <c r="D92" s="40">
        <v>49700</v>
      </c>
      <c r="E92" s="40">
        <v>56800</v>
      </c>
      <c r="F92" s="40">
        <v>63900</v>
      </c>
      <c r="G92" s="40">
        <v>70950</v>
      </c>
      <c r="H92" s="40">
        <v>76650</v>
      </c>
      <c r="I92" s="40">
        <v>82350</v>
      </c>
      <c r="J92" s="40">
        <v>88000</v>
      </c>
      <c r="K92" s="40">
        <v>93700</v>
      </c>
    </row>
    <row r="93" spans="1:11" ht="13.5" thickBot="1">
      <c r="A93" s="39" t="s">
        <v>964</v>
      </c>
      <c r="B93" s="39" t="s">
        <v>1243</v>
      </c>
      <c r="C93" s="40">
        <v>85100</v>
      </c>
      <c r="D93" s="40">
        <v>49700</v>
      </c>
      <c r="E93" s="40">
        <v>56800</v>
      </c>
      <c r="F93" s="40">
        <v>63900</v>
      </c>
      <c r="G93" s="40">
        <v>70950</v>
      </c>
      <c r="H93" s="40">
        <v>76650</v>
      </c>
      <c r="I93" s="40">
        <v>82350</v>
      </c>
      <c r="J93" s="40">
        <v>88000</v>
      </c>
      <c r="K93" s="40">
        <v>93700</v>
      </c>
    </row>
    <row r="94" spans="1:11" ht="13.5" thickBot="1">
      <c r="A94" s="39" t="s">
        <v>965</v>
      </c>
      <c r="B94" s="39" t="s">
        <v>858</v>
      </c>
      <c r="C94" s="40">
        <v>113300</v>
      </c>
      <c r="D94" s="40">
        <v>62450</v>
      </c>
      <c r="E94" s="40">
        <v>71400</v>
      </c>
      <c r="F94" s="40">
        <v>80300</v>
      </c>
      <c r="G94" s="40">
        <v>89200</v>
      </c>
      <c r="H94" s="40">
        <v>96350</v>
      </c>
      <c r="I94" s="40">
        <v>103500</v>
      </c>
      <c r="J94" s="40">
        <v>110650</v>
      </c>
      <c r="K94" s="40">
        <v>117750</v>
      </c>
    </row>
    <row r="95" spans="1:11" ht="13.5" thickBot="1">
      <c r="A95" s="39" t="s">
        <v>966</v>
      </c>
      <c r="B95" s="39" t="s">
        <v>858</v>
      </c>
      <c r="C95" s="40">
        <v>113300</v>
      </c>
      <c r="D95" s="40">
        <v>62450</v>
      </c>
      <c r="E95" s="40">
        <v>71400</v>
      </c>
      <c r="F95" s="40">
        <v>80300</v>
      </c>
      <c r="G95" s="40">
        <v>89200</v>
      </c>
      <c r="H95" s="40">
        <v>96350</v>
      </c>
      <c r="I95" s="40">
        <v>103500</v>
      </c>
      <c r="J95" s="40">
        <v>110650</v>
      </c>
      <c r="K95" s="40">
        <v>117750</v>
      </c>
    </row>
    <row r="96" spans="1:11" ht="13.5" thickBot="1">
      <c r="A96" s="39" t="s">
        <v>967</v>
      </c>
      <c r="B96" s="39" t="s">
        <v>860</v>
      </c>
      <c r="C96" s="40">
        <v>75500</v>
      </c>
      <c r="D96" s="40">
        <v>43200</v>
      </c>
      <c r="E96" s="40">
        <v>49400</v>
      </c>
      <c r="F96" s="40">
        <v>55550</v>
      </c>
      <c r="G96" s="40">
        <v>61700</v>
      </c>
      <c r="H96" s="40">
        <v>66650</v>
      </c>
      <c r="I96" s="40">
        <v>71600</v>
      </c>
      <c r="J96" s="40">
        <v>76550</v>
      </c>
      <c r="K96" s="40">
        <v>81450</v>
      </c>
    </row>
    <row r="97" spans="1:11" ht="13.5" thickBot="1">
      <c r="A97" s="39" t="s">
        <v>968</v>
      </c>
      <c r="B97" s="39" t="s">
        <v>883</v>
      </c>
      <c r="C97" s="40">
        <v>81900</v>
      </c>
      <c r="D97" s="40">
        <v>445850</v>
      </c>
      <c r="E97" s="40">
        <v>52400</v>
      </c>
      <c r="F97" s="40">
        <v>58950</v>
      </c>
      <c r="G97" s="40">
        <v>65500</v>
      </c>
      <c r="H97" s="40">
        <v>70750</v>
      </c>
      <c r="I97" s="40">
        <v>76000</v>
      </c>
      <c r="J97" s="40">
        <v>81250</v>
      </c>
      <c r="K97" s="40">
        <v>86500</v>
      </c>
    </row>
    <row r="98" spans="1:11" ht="13.5" thickBot="1">
      <c r="A98" s="39" t="s">
        <v>969</v>
      </c>
      <c r="B98" s="39" t="s">
        <v>889</v>
      </c>
      <c r="C98" s="40">
        <v>91300</v>
      </c>
      <c r="D98" s="40">
        <v>51250</v>
      </c>
      <c r="E98" s="40">
        <v>58600</v>
      </c>
      <c r="F98" s="40">
        <v>65900</v>
      </c>
      <c r="G98" s="40">
        <v>73200</v>
      </c>
      <c r="H98" s="40">
        <v>79100</v>
      </c>
      <c r="I98" s="40">
        <v>84950</v>
      </c>
      <c r="J98" s="40">
        <v>90800</v>
      </c>
      <c r="K98" s="40">
        <v>96650</v>
      </c>
    </row>
    <row r="99" spans="1:11" ht="13.5" thickBot="1">
      <c r="A99" s="39" t="s">
        <v>970</v>
      </c>
      <c r="B99" s="39" t="s">
        <v>875</v>
      </c>
      <c r="C99" s="40">
        <v>85800</v>
      </c>
      <c r="D99" s="40">
        <v>49700</v>
      </c>
      <c r="E99" s="40">
        <v>56800</v>
      </c>
      <c r="F99" s="40">
        <v>63900</v>
      </c>
      <c r="G99" s="40">
        <v>70950</v>
      </c>
      <c r="H99" s="40">
        <v>76650</v>
      </c>
      <c r="I99" s="40">
        <v>82350</v>
      </c>
      <c r="J99" s="40">
        <v>88000</v>
      </c>
      <c r="K99" s="40">
        <v>93700</v>
      </c>
    </row>
    <row r="100" spans="1:11" ht="13.5" thickBot="1">
      <c r="A100" s="39" t="s">
        <v>971</v>
      </c>
      <c r="B100" s="39" t="s">
        <v>866</v>
      </c>
      <c r="C100" s="40">
        <v>78900</v>
      </c>
      <c r="D100" s="40">
        <v>49700</v>
      </c>
      <c r="E100" s="40">
        <v>56800</v>
      </c>
      <c r="F100" s="40">
        <v>63900</v>
      </c>
      <c r="G100" s="40">
        <v>70950</v>
      </c>
      <c r="H100" s="40">
        <v>76650</v>
      </c>
      <c r="I100" s="40">
        <v>82350</v>
      </c>
      <c r="J100" s="40">
        <v>88000</v>
      </c>
      <c r="K100" s="40">
        <v>93700</v>
      </c>
    </row>
    <row r="101" spans="1:11" ht="13.5" thickBot="1">
      <c r="A101" s="39" t="s">
        <v>972</v>
      </c>
      <c r="B101" s="39" t="s">
        <v>858</v>
      </c>
      <c r="C101" s="40">
        <v>113300</v>
      </c>
      <c r="D101" s="40">
        <v>62450</v>
      </c>
      <c r="E101" s="40">
        <v>71400</v>
      </c>
      <c r="F101" s="40">
        <v>80300</v>
      </c>
      <c r="G101" s="40">
        <v>89200</v>
      </c>
      <c r="H101" s="40">
        <v>96350</v>
      </c>
      <c r="I101" s="40">
        <v>103500</v>
      </c>
      <c r="J101" s="40">
        <v>110650</v>
      </c>
      <c r="K101" s="40">
        <v>117750</v>
      </c>
    </row>
    <row r="102" spans="1:11" ht="13.5" thickBot="1">
      <c r="A102" s="39" t="s">
        <v>973</v>
      </c>
      <c r="B102" s="39" t="s">
        <v>858</v>
      </c>
      <c r="C102" s="40">
        <v>113300</v>
      </c>
      <c r="D102" s="40">
        <v>62450</v>
      </c>
      <c r="E102" s="40">
        <v>71400</v>
      </c>
      <c r="F102" s="40">
        <v>80300</v>
      </c>
      <c r="G102" s="40">
        <v>89200</v>
      </c>
      <c r="H102" s="40">
        <v>96350</v>
      </c>
      <c r="I102" s="40">
        <v>103500</v>
      </c>
      <c r="J102" s="40">
        <v>110650</v>
      </c>
      <c r="K102" s="40">
        <v>117750</v>
      </c>
    </row>
    <row r="103" spans="1:11" ht="13.5" thickBot="1">
      <c r="A103" s="39" t="s">
        <v>974</v>
      </c>
      <c r="B103" s="39" t="s">
        <v>858</v>
      </c>
      <c r="C103" s="40">
        <v>113300</v>
      </c>
      <c r="D103" s="40">
        <v>62450</v>
      </c>
      <c r="E103" s="40">
        <v>71400</v>
      </c>
      <c r="F103" s="40">
        <v>80300</v>
      </c>
      <c r="G103" s="40">
        <v>89200</v>
      </c>
      <c r="H103" s="40">
        <v>96350</v>
      </c>
      <c r="I103" s="40">
        <v>103500</v>
      </c>
      <c r="J103" s="40">
        <v>110650</v>
      </c>
      <c r="K103" s="40">
        <v>117750</v>
      </c>
    </row>
    <row r="104" spans="1:11" ht="13.5" thickBot="1">
      <c r="A104" s="39" t="s">
        <v>975</v>
      </c>
      <c r="B104" s="39" t="s">
        <v>860</v>
      </c>
      <c r="C104" s="40">
        <v>75500</v>
      </c>
      <c r="D104" s="40">
        <v>43200</v>
      </c>
      <c r="E104" s="40">
        <v>49400</v>
      </c>
      <c r="F104" s="40">
        <v>55550</v>
      </c>
      <c r="G104" s="40">
        <v>61700</v>
      </c>
      <c r="H104" s="40">
        <v>66650</v>
      </c>
      <c r="I104" s="40">
        <v>71600</v>
      </c>
      <c r="J104" s="40">
        <v>76550</v>
      </c>
      <c r="K104" s="40">
        <v>81450</v>
      </c>
    </row>
    <row r="105" spans="1:11" ht="13.5" thickBot="1">
      <c r="A105" s="39" t="s">
        <v>976</v>
      </c>
      <c r="B105" s="39" t="s">
        <v>875</v>
      </c>
      <c r="C105" s="40">
        <v>85800</v>
      </c>
      <c r="D105" s="40">
        <v>49700</v>
      </c>
      <c r="E105" s="40">
        <v>56800</v>
      </c>
      <c r="F105" s="40">
        <v>63900</v>
      </c>
      <c r="G105" s="40">
        <v>70950</v>
      </c>
      <c r="H105" s="40">
        <v>76650</v>
      </c>
      <c r="I105" s="40">
        <v>82350</v>
      </c>
      <c r="J105" s="40">
        <v>88000</v>
      </c>
      <c r="K105" s="40">
        <v>93700</v>
      </c>
    </row>
    <row r="106" spans="1:11" ht="13.5" thickBot="1">
      <c r="A106" s="39" t="s">
        <v>977</v>
      </c>
      <c r="B106" s="39" t="s">
        <v>870</v>
      </c>
      <c r="C106" s="40">
        <v>102100</v>
      </c>
      <c r="D106" s="40">
        <v>52850</v>
      </c>
      <c r="E106" s="40">
        <v>60400</v>
      </c>
      <c r="F106" s="40">
        <v>67950</v>
      </c>
      <c r="G106" s="40">
        <v>75500</v>
      </c>
      <c r="H106" s="40">
        <v>81550</v>
      </c>
      <c r="I106" s="40">
        <v>87600</v>
      </c>
      <c r="J106" s="40">
        <v>93650</v>
      </c>
      <c r="K106" s="40">
        <v>99700</v>
      </c>
    </row>
    <row r="107" spans="1:11" ht="13.5" thickBot="1">
      <c r="A107" s="39" t="s">
        <v>978</v>
      </c>
      <c r="B107" s="39" t="s">
        <v>1243</v>
      </c>
      <c r="C107" s="40">
        <v>85100</v>
      </c>
      <c r="D107" s="40">
        <v>49700</v>
      </c>
      <c r="E107" s="40">
        <v>56800</v>
      </c>
      <c r="F107" s="40">
        <v>63900</v>
      </c>
      <c r="G107" s="40">
        <v>70950</v>
      </c>
      <c r="H107" s="40">
        <v>76650</v>
      </c>
      <c r="I107" s="40">
        <v>82350</v>
      </c>
      <c r="J107" s="40">
        <v>88000</v>
      </c>
      <c r="K107" s="40">
        <v>93700</v>
      </c>
    </row>
    <row r="108" spans="1:11" ht="13.5" thickBot="1">
      <c r="A108" s="39" t="s">
        <v>979</v>
      </c>
      <c r="B108" s="39" t="s">
        <v>858</v>
      </c>
      <c r="C108" s="40">
        <v>113300</v>
      </c>
      <c r="D108" s="40">
        <v>62450</v>
      </c>
      <c r="E108" s="40">
        <v>71400</v>
      </c>
      <c r="F108" s="40">
        <v>80300</v>
      </c>
      <c r="G108" s="40">
        <v>89200</v>
      </c>
      <c r="H108" s="40">
        <v>96350</v>
      </c>
      <c r="I108" s="40">
        <v>103500</v>
      </c>
      <c r="J108" s="40">
        <v>110650</v>
      </c>
      <c r="K108" s="40">
        <v>117750</v>
      </c>
    </row>
    <row r="109" spans="1:11" ht="13.5" thickBot="1">
      <c r="A109" s="39" t="s">
        <v>980</v>
      </c>
      <c r="B109" s="39" t="s">
        <v>371</v>
      </c>
      <c r="C109" s="40">
        <v>76000</v>
      </c>
      <c r="D109" s="40">
        <v>49700</v>
      </c>
      <c r="E109" s="40">
        <v>56800</v>
      </c>
      <c r="F109" s="40">
        <v>63900</v>
      </c>
      <c r="G109" s="40">
        <v>70950</v>
      </c>
      <c r="H109" s="40">
        <v>76650</v>
      </c>
      <c r="I109" s="40">
        <v>82350</v>
      </c>
      <c r="J109" s="40">
        <v>80050</v>
      </c>
      <c r="K109" s="40">
        <v>82250</v>
      </c>
    </row>
    <row r="110" spans="1:11" ht="13.5" thickBot="1">
      <c r="A110" s="39" t="s">
        <v>981</v>
      </c>
      <c r="B110" s="39" t="s">
        <v>872</v>
      </c>
      <c r="C110" s="40">
        <v>98300</v>
      </c>
      <c r="D110" s="40">
        <v>54350</v>
      </c>
      <c r="E110" s="40">
        <v>62100</v>
      </c>
      <c r="F110" s="40">
        <v>69850</v>
      </c>
      <c r="G110" s="40">
        <v>77600</v>
      </c>
      <c r="H110" s="40">
        <v>83850</v>
      </c>
      <c r="I110" s="40">
        <v>90050</v>
      </c>
      <c r="J110" s="40">
        <v>96250</v>
      </c>
      <c r="K110" s="40">
        <v>102450</v>
      </c>
    </row>
    <row r="111" spans="1:11" ht="13.5" thickBot="1">
      <c r="A111" s="39" t="s">
        <v>982</v>
      </c>
      <c r="B111" s="39" t="s">
        <v>885</v>
      </c>
      <c r="C111" s="40">
        <v>97700</v>
      </c>
      <c r="D111" s="40">
        <v>52850</v>
      </c>
      <c r="E111" s="40">
        <v>60400</v>
      </c>
      <c r="F111" s="40">
        <v>67950</v>
      </c>
      <c r="G111" s="40">
        <v>75450</v>
      </c>
      <c r="H111" s="40">
        <v>81500</v>
      </c>
      <c r="I111" s="40">
        <v>87550</v>
      </c>
      <c r="J111" s="40">
        <v>93600</v>
      </c>
      <c r="K111" s="40">
        <v>99600</v>
      </c>
    </row>
    <row r="112" spans="1:11" ht="13.5" thickBot="1">
      <c r="A112" s="39" t="s">
        <v>983</v>
      </c>
      <c r="B112" s="39" t="s">
        <v>371</v>
      </c>
      <c r="C112" s="40">
        <v>76000</v>
      </c>
      <c r="D112" s="40">
        <v>49700</v>
      </c>
      <c r="E112" s="40">
        <v>56800</v>
      </c>
      <c r="F112" s="40">
        <v>63900</v>
      </c>
      <c r="G112" s="40">
        <v>70950</v>
      </c>
      <c r="H112" s="40">
        <v>76650</v>
      </c>
      <c r="I112" s="40">
        <v>82350</v>
      </c>
      <c r="J112" s="40">
        <v>80050</v>
      </c>
      <c r="K112" s="40">
        <v>82250</v>
      </c>
    </row>
    <row r="113" spans="1:11" ht="13.5" thickBot="1">
      <c r="A113" s="39" t="s">
        <v>984</v>
      </c>
      <c r="B113" s="39" t="s">
        <v>371</v>
      </c>
      <c r="C113" s="40">
        <v>76000</v>
      </c>
      <c r="D113" s="40">
        <v>49700</v>
      </c>
      <c r="E113" s="40">
        <v>56800</v>
      </c>
      <c r="F113" s="40">
        <v>63900</v>
      </c>
      <c r="G113" s="40">
        <v>70950</v>
      </c>
      <c r="H113" s="40">
        <v>76650</v>
      </c>
      <c r="I113" s="40">
        <v>82350</v>
      </c>
      <c r="J113" s="40">
        <v>80050</v>
      </c>
      <c r="K113" s="40">
        <v>82250</v>
      </c>
    </row>
    <row r="114" spans="1:11" ht="13.5" thickBot="1">
      <c r="A114" s="39" t="s">
        <v>985</v>
      </c>
      <c r="B114" s="39" t="s">
        <v>866</v>
      </c>
      <c r="C114" s="40">
        <v>78900</v>
      </c>
      <c r="D114" s="40">
        <v>49700</v>
      </c>
      <c r="E114" s="40">
        <v>56800</v>
      </c>
      <c r="F114" s="40">
        <v>63900</v>
      </c>
      <c r="G114" s="40">
        <v>70950</v>
      </c>
      <c r="H114" s="40">
        <v>76650</v>
      </c>
      <c r="I114" s="40">
        <v>82350</v>
      </c>
      <c r="J114" s="40">
        <v>88000</v>
      </c>
      <c r="K114" s="40">
        <v>93700</v>
      </c>
    </row>
    <row r="115" spans="1:11" ht="13.5" thickBot="1">
      <c r="A115" s="39" t="s">
        <v>986</v>
      </c>
      <c r="B115" s="39" t="s">
        <v>1243</v>
      </c>
      <c r="C115" s="40">
        <v>85100</v>
      </c>
      <c r="D115" s="40">
        <v>49700</v>
      </c>
      <c r="E115" s="40">
        <v>56800</v>
      </c>
      <c r="F115" s="40">
        <v>63900</v>
      </c>
      <c r="G115" s="40">
        <v>70950</v>
      </c>
      <c r="H115" s="40">
        <v>76650</v>
      </c>
      <c r="I115" s="40">
        <v>82350</v>
      </c>
      <c r="J115" s="40">
        <v>88000</v>
      </c>
      <c r="K115" s="40">
        <v>93700</v>
      </c>
    </row>
    <row r="116" spans="1:11" ht="13.5" thickBot="1">
      <c r="A116" s="39" t="s">
        <v>987</v>
      </c>
      <c r="B116" s="39" t="s">
        <v>903</v>
      </c>
      <c r="C116" s="40">
        <v>107600</v>
      </c>
      <c r="D116" s="40">
        <v>52850</v>
      </c>
      <c r="E116" s="40">
        <v>60400</v>
      </c>
      <c r="F116" s="40">
        <v>67950</v>
      </c>
      <c r="G116" s="40">
        <v>75500</v>
      </c>
      <c r="H116" s="40">
        <v>81550</v>
      </c>
      <c r="I116" s="40">
        <v>87600</v>
      </c>
      <c r="J116" s="40">
        <v>93650</v>
      </c>
      <c r="K116" s="40">
        <v>99700</v>
      </c>
    </row>
    <row r="117" spans="1:11" ht="13.5" thickBot="1">
      <c r="A117" s="39" t="s">
        <v>988</v>
      </c>
      <c r="B117" s="39" t="s">
        <v>870</v>
      </c>
      <c r="C117" s="40">
        <v>102100</v>
      </c>
      <c r="D117" s="40">
        <v>52850</v>
      </c>
      <c r="E117" s="40">
        <v>60400</v>
      </c>
      <c r="F117" s="40">
        <v>67950</v>
      </c>
      <c r="G117" s="40">
        <v>75500</v>
      </c>
      <c r="H117" s="40">
        <v>81550</v>
      </c>
      <c r="I117" s="40">
        <v>87600</v>
      </c>
      <c r="J117" s="40">
        <v>93650</v>
      </c>
      <c r="K117" s="40">
        <v>99700</v>
      </c>
    </row>
    <row r="118" spans="1:11" ht="13.5" thickBot="1">
      <c r="A118" s="39" t="s">
        <v>989</v>
      </c>
      <c r="B118" s="39" t="s">
        <v>371</v>
      </c>
      <c r="C118" s="40">
        <v>76000</v>
      </c>
      <c r="D118" s="40">
        <v>49700</v>
      </c>
      <c r="E118" s="40">
        <v>56800</v>
      </c>
      <c r="F118" s="40">
        <v>63900</v>
      </c>
      <c r="G118" s="40">
        <v>70950</v>
      </c>
      <c r="H118" s="40">
        <v>76650</v>
      </c>
      <c r="I118" s="40">
        <v>82350</v>
      </c>
      <c r="J118" s="40">
        <v>80050</v>
      </c>
      <c r="K118" s="40">
        <v>82250</v>
      </c>
    </row>
    <row r="119" spans="1:11" ht="13.5" thickBot="1">
      <c r="A119" s="39" t="s">
        <v>990</v>
      </c>
      <c r="B119" s="39" t="s">
        <v>856</v>
      </c>
      <c r="C119" s="40">
        <v>93400</v>
      </c>
      <c r="D119" s="40">
        <v>51800</v>
      </c>
      <c r="E119" s="40">
        <v>59200</v>
      </c>
      <c r="F119" s="40">
        <v>66600</v>
      </c>
      <c r="G119" s="40">
        <v>74000</v>
      </c>
      <c r="H119" s="40">
        <v>79950</v>
      </c>
      <c r="I119" s="40">
        <v>85850</v>
      </c>
      <c r="J119" s="40">
        <v>91800</v>
      </c>
      <c r="K119" s="40">
        <v>97700</v>
      </c>
    </row>
    <row r="120" spans="1:11" ht="13.5" thickBot="1">
      <c r="A120" s="39" t="s">
        <v>991</v>
      </c>
      <c r="B120" s="39" t="s">
        <v>858</v>
      </c>
      <c r="C120" s="40">
        <v>113300</v>
      </c>
      <c r="D120" s="40">
        <v>62450</v>
      </c>
      <c r="E120" s="40">
        <v>71400</v>
      </c>
      <c r="F120" s="40">
        <v>80300</v>
      </c>
      <c r="G120" s="40">
        <v>89200</v>
      </c>
      <c r="H120" s="40">
        <v>96350</v>
      </c>
      <c r="I120" s="40">
        <v>103500</v>
      </c>
      <c r="J120" s="40">
        <v>110650</v>
      </c>
      <c r="K120" s="40">
        <v>117750</v>
      </c>
    </row>
    <row r="121" spans="1:11" ht="13.5" thickBot="1">
      <c r="A121" s="39" t="s">
        <v>992</v>
      </c>
      <c r="B121" s="39" t="s">
        <v>371</v>
      </c>
      <c r="C121" s="40">
        <v>76000</v>
      </c>
      <c r="D121" s="40">
        <v>49700</v>
      </c>
      <c r="E121" s="40">
        <v>56800</v>
      </c>
      <c r="F121" s="40">
        <v>63900</v>
      </c>
      <c r="G121" s="40">
        <v>70950</v>
      </c>
      <c r="H121" s="40">
        <v>76650</v>
      </c>
      <c r="I121" s="40">
        <v>82350</v>
      </c>
      <c r="J121" s="40">
        <v>80050</v>
      </c>
      <c r="K121" s="40">
        <v>82250</v>
      </c>
    </row>
    <row r="122" spans="1:11" ht="13.5" thickBot="1">
      <c r="A122" s="39" t="s">
        <v>993</v>
      </c>
      <c r="B122" s="39" t="s">
        <v>866</v>
      </c>
      <c r="C122" s="40">
        <v>78900</v>
      </c>
      <c r="D122" s="40">
        <v>49700</v>
      </c>
      <c r="E122" s="40">
        <v>56800</v>
      </c>
      <c r="F122" s="40">
        <v>63900</v>
      </c>
      <c r="G122" s="40">
        <v>70950</v>
      </c>
      <c r="H122" s="40">
        <v>76650</v>
      </c>
      <c r="I122" s="40">
        <v>82350</v>
      </c>
      <c r="J122" s="40">
        <v>88000</v>
      </c>
      <c r="K122" s="40">
        <v>93700</v>
      </c>
    </row>
    <row r="123" spans="1:11" ht="13.5" thickBot="1">
      <c r="A123" s="39" t="s">
        <v>994</v>
      </c>
      <c r="B123" s="39" t="s">
        <v>858</v>
      </c>
      <c r="C123" s="40">
        <v>113300</v>
      </c>
      <c r="D123" s="40">
        <v>62450</v>
      </c>
      <c r="E123" s="40">
        <v>71400</v>
      </c>
      <c r="F123" s="40">
        <v>80300</v>
      </c>
      <c r="G123" s="40">
        <v>89200</v>
      </c>
      <c r="H123" s="40">
        <v>96350</v>
      </c>
      <c r="I123" s="40">
        <v>103500</v>
      </c>
      <c r="J123" s="40">
        <v>110650</v>
      </c>
      <c r="K123" s="40">
        <v>117750</v>
      </c>
    </row>
    <row r="124" spans="1:11" ht="13.5" thickBot="1">
      <c r="A124" s="39" t="s">
        <v>995</v>
      </c>
      <c r="B124" s="39" t="s">
        <v>856</v>
      </c>
      <c r="C124" s="40">
        <v>93400</v>
      </c>
      <c r="D124" s="40">
        <v>51800</v>
      </c>
      <c r="E124" s="40">
        <v>59200</v>
      </c>
      <c r="F124" s="40">
        <v>66600</v>
      </c>
      <c r="G124" s="40">
        <v>74000</v>
      </c>
      <c r="H124" s="40">
        <v>79950</v>
      </c>
      <c r="I124" s="40">
        <v>85850</v>
      </c>
      <c r="J124" s="40">
        <v>91800</v>
      </c>
      <c r="K124" s="40">
        <v>97700</v>
      </c>
    </row>
    <row r="125" spans="1:11" ht="13.5" thickBot="1">
      <c r="A125" s="39" t="s">
        <v>996</v>
      </c>
      <c r="B125" s="39" t="s">
        <v>881</v>
      </c>
      <c r="C125" s="40">
        <v>80500</v>
      </c>
      <c r="D125" s="40">
        <v>49700</v>
      </c>
      <c r="E125" s="40">
        <v>56800</v>
      </c>
      <c r="F125" s="40">
        <v>63900</v>
      </c>
      <c r="G125" s="40">
        <v>70950</v>
      </c>
      <c r="H125" s="40">
        <v>76650</v>
      </c>
      <c r="I125" s="40">
        <v>82350</v>
      </c>
      <c r="J125" s="40">
        <v>88000</v>
      </c>
      <c r="K125" s="40">
        <v>93700</v>
      </c>
    </row>
    <row r="126" spans="1:11" ht="13.5" thickBot="1">
      <c r="A126" s="39" t="s">
        <v>997</v>
      </c>
      <c r="B126" s="39" t="s">
        <v>899</v>
      </c>
      <c r="C126" s="40">
        <v>116200</v>
      </c>
      <c r="D126" s="40">
        <v>52850</v>
      </c>
      <c r="E126" s="40">
        <v>60400</v>
      </c>
      <c r="F126" s="40">
        <v>67950</v>
      </c>
      <c r="G126" s="40">
        <v>75500</v>
      </c>
      <c r="H126" s="40">
        <v>81550</v>
      </c>
      <c r="I126" s="40">
        <v>87600</v>
      </c>
      <c r="J126" s="40">
        <v>93650</v>
      </c>
      <c r="K126" s="40">
        <v>99700</v>
      </c>
    </row>
    <row r="127" spans="1:11" ht="13.5" thickBot="1">
      <c r="A127" s="39" t="s">
        <v>998</v>
      </c>
      <c r="B127" s="39" t="s">
        <v>889</v>
      </c>
      <c r="C127" s="40">
        <v>91300</v>
      </c>
      <c r="D127" s="40">
        <v>51250</v>
      </c>
      <c r="E127" s="40">
        <v>58600</v>
      </c>
      <c r="F127" s="40">
        <v>65900</v>
      </c>
      <c r="G127" s="40">
        <v>73200</v>
      </c>
      <c r="H127" s="40">
        <v>79100</v>
      </c>
      <c r="I127" s="40">
        <v>84950</v>
      </c>
      <c r="J127" s="40">
        <v>90800</v>
      </c>
      <c r="K127" s="40">
        <v>96650</v>
      </c>
    </row>
    <row r="128" spans="1:11" ht="13.5" thickBot="1">
      <c r="A128" s="39" t="s">
        <v>999</v>
      </c>
      <c r="B128" s="39" t="s">
        <v>371</v>
      </c>
      <c r="C128" s="40">
        <v>76000</v>
      </c>
      <c r="D128" s="40">
        <v>49700</v>
      </c>
      <c r="E128" s="40">
        <v>56800</v>
      </c>
      <c r="F128" s="40">
        <v>63900</v>
      </c>
      <c r="G128" s="40">
        <v>70950</v>
      </c>
      <c r="H128" s="40">
        <v>76650</v>
      </c>
      <c r="I128" s="40">
        <v>82350</v>
      </c>
      <c r="J128" s="40">
        <v>80050</v>
      </c>
      <c r="K128" s="40">
        <v>82250</v>
      </c>
    </row>
    <row r="129" spans="1:11" ht="13.5" thickBot="1">
      <c r="A129" s="39" t="s">
        <v>1000</v>
      </c>
      <c r="B129" s="39" t="s">
        <v>870</v>
      </c>
      <c r="C129" s="40">
        <v>102100</v>
      </c>
      <c r="D129" s="40">
        <v>52850</v>
      </c>
      <c r="E129" s="40">
        <v>60400</v>
      </c>
      <c r="F129" s="40">
        <v>67950</v>
      </c>
      <c r="G129" s="40">
        <v>75500</v>
      </c>
      <c r="H129" s="40">
        <v>81550</v>
      </c>
      <c r="I129" s="40">
        <v>87600</v>
      </c>
      <c r="J129" s="40">
        <v>93650</v>
      </c>
      <c r="K129" s="40">
        <v>99700</v>
      </c>
    </row>
    <row r="130" spans="1:11" ht="13.5" thickBot="1">
      <c r="A130" s="39" t="s">
        <v>1001</v>
      </c>
      <c r="B130" s="39" t="s">
        <v>1243</v>
      </c>
      <c r="C130" s="40">
        <v>85100</v>
      </c>
      <c r="D130" s="40">
        <v>49700</v>
      </c>
      <c r="E130" s="40">
        <v>56800</v>
      </c>
      <c r="F130" s="40">
        <v>63900</v>
      </c>
      <c r="G130" s="40">
        <v>70950</v>
      </c>
      <c r="H130" s="40">
        <v>76650</v>
      </c>
      <c r="I130" s="40">
        <v>82350</v>
      </c>
      <c r="J130" s="40">
        <v>88000</v>
      </c>
      <c r="K130" s="40">
        <v>93700</v>
      </c>
    </row>
    <row r="131" spans="1:11" ht="13.5" thickBot="1">
      <c r="A131" s="39" t="s">
        <v>1002</v>
      </c>
      <c r="B131" s="39" t="s">
        <v>1243</v>
      </c>
      <c r="C131" s="40">
        <v>85100</v>
      </c>
      <c r="D131" s="40">
        <v>49700</v>
      </c>
      <c r="E131" s="40">
        <v>56800</v>
      </c>
      <c r="F131" s="40">
        <v>63900</v>
      </c>
      <c r="G131" s="40">
        <v>70950</v>
      </c>
      <c r="H131" s="40">
        <v>76650</v>
      </c>
      <c r="I131" s="40">
        <v>82350</v>
      </c>
      <c r="J131" s="40">
        <v>88000</v>
      </c>
      <c r="K131" s="40">
        <v>93700</v>
      </c>
    </row>
    <row r="132" spans="1:11" ht="13.5" thickBot="1">
      <c r="A132" s="39" t="s">
        <v>1003</v>
      </c>
      <c r="B132" s="39" t="s">
        <v>858</v>
      </c>
      <c r="C132" s="40">
        <v>113300</v>
      </c>
      <c r="D132" s="40">
        <v>62450</v>
      </c>
      <c r="E132" s="40">
        <v>71400</v>
      </c>
      <c r="F132" s="40">
        <v>80300</v>
      </c>
      <c r="G132" s="40">
        <v>89200</v>
      </c>
      <c r="H132" s="40">
        <v>96350</v>
      </c>
      <c r="I132" s="40">
        <v>103500</v>
      </c>
      <c r="J132" s="40">
        <v>110650</v>
      </c>
      <c r="K132" s="40">
        <v>117750</v>
      </c>
    </row>
    <row r="133" spans="1:11" ht="13.5" thickBot="1">
      <c r="A133" s="39" t="s">
        <v>1004</v>
      </c>
      <c r="B133" s="39" t="s">
        <v>862</v>
      </c>
      <c r="C133" s="40">
        <v>80000</v>
      </c>
      <c r="D133" s="40">
        <v>49700</v>
      </c>
      <c r="E133" s="40">
        <v>56800</v>
      </c>
      <c r="F133" s="40">
        <v>63900</v>
      </c>
      <c r="G133" s="40">
        <v>70950</v>
      </c>
      <c r="H133" s="40">
        <v>76650</v>
      </c>
      <c r="I133" s="40">
        <v>82350</v>
      </c>
      <c r="J133" s="40">
        <v>88000</v>
      </c>
      <c r="K133" s="40">
        <v>93700</v>
      </c>
    </row>
    <row r="134" spans="1:11" ht="13.5" thickBot="1">
      <c r="A134" s="39" t="s">
        <v>1005</v>
      </c>
      <c r="B134" s="39" t="s">
        <v>858</v>
      </c>
      <c r="C134" s="40">
        <v>113300</v>
      </c>
      <c r="D134" s="40">
        <v>62450</v>
      </c>
      <c r="E134" s="40">
        <v>71400</v>
      </c>
      <c r="F134" s="40">
        <v>80300</v>
      </c>
      <c r="G134" s="40">
        <v>89200</v>
      </c>
      <c r="H134" s="40">
        <v>96350</v>
      </c>
      <c r="I134" s="40">
        <v>103500</v>
      </c>
      <c r="J134" s="40">
        <v>110650</v>
      </c>
      <c r="K134" s="40">
        <v>117750</v>
      </c>
    </row>
    <row r="135" spans="1:11" ht="13.5" thickBot="1">
      <c r="A135" s="39" t="s">
        <v>1006</v>
      </c>
      <c r="B135" s="39" t="s">
        <v>885</v>
      </c>
      <c r="C135" s="40">
        <v>97700</v>
      </c>
      <c r="D135" s="40">
        <v>52850</v>
      </c>
      <c r="E135" s="40">
        <v>60400</v>
      </c>
      <c r="F135" s="40">
        <v>67950</v>
      </c>
      <c r="G135" s="40">
        <v>75450</v>
      </c>
      <c r="H135" s="40">
        <v>81500</v>
      </c>
      <c r="I135" s="40">
        <v>87550</v>
      </c>
      <c r="J135" s="40">
        <v>93600</v>
      </c>
      <c r="K135" s="40">
        <v>99600</v>
      </c>
    </row>
    <row r="136" spans="1:11" ht="13.5" thickBot="1">
      <c r="A136" s="39" t="s">
        <v>1007</v>
      </c>
      <c r="B136" s="39" t="s">
        <v>371</v>
      </c>
      <c r="C136" s="40">
        <v>76000</v>
      </c>
      <c r="D136" s="40">
        <v>49700</v>
      </c>
      <c r="E136" s="40">
        <v>56800</v>
      </c>
      <c r="F136" s="40">
        <v>63900</v>
      </c>
      <c r="G136" s="40">
        <v>70950</v>
      </c>
      <c r="H136" s="40">
        <v>76650</v>
      </c>
      <c r="I136" s="40">
        <v>82350</v>
      </c>
      <c r="J136" s="40">
        <v>80050</v>
      </c>
      <c r="K136" s="40">
        <v>82250</v>
      </c>
    </row>
    <row r="137" spans="1:11" ht="13.5" thickBot="1">
      <c r="A137" s="39" t="s">
        <v>1008</v>
      </c>
      <c r="B137" s="39" t="s">
        <v>858</v>
      </c>
      <c r="C137" s="40">
        <v>113300</v>
      </c>
      <c r="D137" s="40">
        <v>62450</v>
      </c>
      <c r="E137" s="40">
        <v>71400</v>
      </c>
      <c r="F137" s="40">
        <v>80300</v>
      </c>
      <c r="G137" s="40">
        <v>89200</v>
      </c>
      <c r="H137" s="40">
        <v>96350</v>
      </c>
      <c r="I137" s="40">
        <v>103500</v>
      </c>
      <c r="J137" s="40">
        <v>110650</v>
      </c>
      <c r="K137" s="40">
        <v>117750</v>
      </c>
    </row>
    <row r="138" spans="1:11" ht="13.5" thickBot="1">
      <c r="A138" s="39" t="s">
        <v>1009</v>
      </c>
      <c r="B138" s="39" t="s">
        <v>371</v>
      </c>
      <c r="C138" s="40">
        <v>76000</v>
      </c>
      <c r="D138" s="40">
        <v>49700</v>
      </c>
      <c r="E138" s="40">
        <v>56800</v>
      </c>
      <c r="F138" s="40">
        <v>63900</v>
      </c>
      <c r="G138" s="40">
        <v>70950</v>
      </c>
      <c r="H138" s="40">
        <v>76650</v>
      </c>
      <c r="I138" s="40">
        <v>82350</v>
      </c>
      <c r="J138" s="40">
        <v>80050</v>
      </c>
      <c r="K138" s="40">
        <v>82250</v>
      </c>
    </row>
    <row r="139" spans="1:11" ht="13.5" thickBot="1">
      <c r="A139" s="39" t="s">
        <v>1010</v>
      </c>
      <c r="B139" s="39" t="s">
        <v>899</v>
      </c>
      <c r="C139" s="40">
        <v>116200</v>
      </c>
      <c r="D139" s="40">
        <v>52850</v>
      </c>
      <c r="E139" s="40">
        <v>60400</v>
      </c>
      <c r="F139" s="40">
        <v>67950</v>
      </c>
      <c r="G139" s="40">
        <v>75500</v>
      </c>
      <c r="H139" s="40">
        <v>81550</v>
      </c>
      <c r="I139" s="40">
        <v>87600</v>
      </c>
      <c r="J139" s="40">
        <v>93650</v>
      </c>
      <c r="K139" s="40">
        <v>99700</v>
      </c>
    </row>
    <row r="140" spans="1:11" ht="13.5" thickBot="1">
      <c r="A140" s="39" t="s">
        <v>1011</v>
      </c>
      <c r="B140" s="39" t="s">
        <v>858</v>
      </c>
      <c r="C140" s="40">
        <v>113300</v>
      </c>
      <c r="D140" s="40">
        <v>62450</v>
      </c>
      <c r="E140" s="40">
        <v>71400</v>
      </c>
      <c r="F140" s="40">
        <v>80300</v>
      </c>
      <c r="G140" s="40">
        <v>89200</v>
      </c>
      <c r="H140" s="40">
        <v>96350</v>
      </c>
      <c r="I140" s="40">
        <v>103500</v>
      </c>
      <c r="J140" s="40">
        <v>110650</v>
      </c>
      <c r="K140" s="40">
        <v>117750</v>
      </c>
    </row>
    <row r="141" spans="1:11" ht="13.5" thickBot="1">
      <c r="A141" s="39" t="s">
        <v>1012</v>
      </c>
      <c r="B141" s="39" t="s">
        <v>881</v>
      </c>
      <c r="C141" s="40">
        <v>80500</v>
      </c>
      <c r="D141" s="40">
        <v>49700</v>
      </c>
      <c r="E141" s="40">
        <v>56800</v>
      </c>
      <c r="F141" s="40">
        <v>63900</v>
      </c>
      <c r="G141" s="40">
        <v>70950</v>
      </c>
      <c r="H141" s="40">
        <v>76650</v>
      </c>
      <c r="I141" s="40">
        <v>82350</v>
      </c>
      <c r="J141" s="40">
        <v>88000</v>
      </c>
      <c r="K141" s="40">
        <v>93700</v>
      </c>
    </row>
    <row r="142" spans="1:11" ht="13.5" thickBot="1">
      <c r="A142" s="39" t="s">
        <v>1013</v>
      </c>
      <c r="B142" s="39" t="s">
        <v>858</v>
      </c>
      <c r="C142" s="40">
        <v>113300</v>
      </c>
      <c r="D142" s="40">
        <v>62450</v>
      </c>
      <c r="E142" s="40">
        <v>71400</v>
      </c>
      <c r="F142" s="40">
        <v>80300</v>
      </c>
      <c r="G142" s="40">
        <v>89200</v>
      </c>
      <c r="H142" s="40">
        <v>96350</v>
      </c>
      <c r="I142" s="40">
        <v>103500</v>
      </c>
      <c r="J142" s="40">
        <v>110650</v>
      </c>
      <c r="K142" s="40">
        <v>117750</v>
      </c>
    </row>
    <row r="143" spans="1:11" ht="13.5" thickBot="1">
      <c r="A143" s="39" t="s">
        <v>1014</v>
      </c>
      <c r="B143" s="39" t="s">
        <v>858</v>
      </c>
      <c r="C143" s="40">
        <v>113300</v>
      </c>
      <c r="D143" s="40">
        <v>62450</v>
      </c>
      <c r="E143" s="40">
        <v>71400</v>
      </c>
      <c r="F143" s="40">
        <v>80300</v>
      </c>
      <c r="G143" s="40">
        <v>89200</v>
      </c>
      <c r="H143" s="40">
        <v>96350</v>
      </c>
      <c r="I143" s="40">
        <v>103500</v>
      </c>
      <c r="J143" s="40">
        <v>110650</v>
      </c>
      <c r="K143" s="40">
        <v>117750</v>
      </c>
    </row>
    <row r="144" spans="1:11" ht="13.5" thickBot="1">
      <c r="A144" s="39" t="s">
        <v>1015</v>
      </c>
      <c r="B144" s="39" t="s">
        <v>371</v>
      </c>
      <c r="C144" s="40">
        <v>76000</v>
      </c>
      <c r="D144" s="40">
        <v>49700</v>
      </c>
      <c r="E144" s="40">
        <v>56800</v>
      </c>
      <c r="F144" s="40">
        <v>63900</v>
      </c>
      <c r="G144" s="40">
        <v>70950</v>
      </c>
      <c r="H144" s="40">
        <v>76650</v>
      </c>
      <c r="I144" s="40">
        <v>82350</v>
      </c>
      <c r="J144" s="40">
        <v>80050</v>
      </c>
      <c r="K144" s="40">
        <v>82250</v>
      </c>
    </row>
    <row r="145" spans="1:11" ht="13.5" thickBot="1">
      <c r="A145" s="39" t="s">
        <v>1016</v>
      </c>
      <c r="B145" s="39" t="s">
        <v>858</v>
      </c>
      <c r="C145" s="40">
        <v>113300</v>
      </c>
      <c r="D145" s="40">
        <v>62450</v>
      </c>
      <c r="E145" s="40">
        <v>71400</v>
      </c>
      <c r="F145" s="40">
        <v>80300</v>
      </c>
      <c r="G145" s="40">
        <v>89200</v>
      </c>
      <c r="H145" s="40">
        <v>96350</v>
      </c>
      <c r="I145" s="40">
        <v>103500</v>
      </c>
      <c r="J145" s="40">
        <v>110650</v>
      </c>
      <c r="K145" s="40">
        <v>117750</v>
      </c>
    </row>
    <row r="146" spans="1:11" ht="13.5" thickBot="1">
      <c r="A146" s="39" t="s">
        <v>1017</v>
      </c>
      <c r="B146" s="39" t="s">
        <v>858</v>
      </c>
      <c r="C146" s="40">
        <v>113300</v>
      </c>
      <c r="D146" s="40">
        <v>62450</v>
      </c>
      <c r="E146" s="40">
        <v>71400</v>
      </c>
      <c r="F146" s="40">
        <v>80300</v>
      </c>
      <c r="G146" s="40">
        <v>89200</v>
      </c>
      <c r="H146" s="40">
        <v>96350</v>
      </c>
      <c r="I146" s="40">
        <v>103500</v>
      </c>
      <c r="J146" s="40">
        <v>110650</v>
      </c>
      <c r="K146" s="40">
        <v>117750</v>
      </c>
    </row>
    <row r="147" spans="1:11" ht="13.5" thickBot="1">
      <c r="A147" s="39" t="s">
        <v>1018</v>
      </c>
      <c r="B147" s="39" t="s">
        <v>856</v>
      </c>
      <c r="C147" s="40">
        <v>93400</v>
      </c>
      <c r="D147" s="40">
        <v>51800</v>
      </c>
      <c r="E147" s="40">
        <v>59200</v>
      </c>
      <c r="F147" s="40">
        <v>66600</v>
      </c>
      <c r="G147" s="40">
        <v>74000</v>
      </c>
      <c r="H147" s="40">
        <v>79950</v>
      </c>
      <c r="I147" s="40">
        <v>85850</v>
      </c>
      <c r="J147" s="40">
        <v>91800</v>
      </c>
      <c r="K147" s="40">
        <v>97700</v>
      </c>
    </row>
    <row r="148" spans="1:11" ht="13.5" thickBot="1">
      <c r="A148" s="39" t="s">
        <v>1019</v>
      </c>
      <c r="B148" s="39" t="s">
        <v>899</v>
      </c>
      <c r="C148" s="40">
        <v>116200</v>
      </c>
      <c r="D148" s="40">
        <v>52850</v>
      </c>
      <c r="E148" s="40">
        <v>60400</v>
      </c>
      <c r="F148" s="40">
        <v>67950</v>
      </c>
      <c r="G148" s="40">
        <v>75500</v>
      </c>
      <c r="H148" s="40">
        <v>81550</v>
      </c>
      <c r="I148" s="40">
        <v>87600</v>
      </c>
      <c r="J148" s="40">
        <v>93650</v>
      </c>
      <c r="K148" s="40">
        <v>99700</v>
      </c>
    </row>
    <row r="149" spans="1:11" ht="13.5" thickBot="1">
      <c r="A149" s="39" t="s">
        <v>1020</v>
      </c>
      <c r="B149" s="39" t="s">
        <v>862</v>
      </c>
      <c r="C149" s="40">
        <v>80000</v>
      </c>
      <c r="D149" s="40">
        <v>49700</v>
      </c>
      <c r="E149" s="40">
        <v>56800</v>
      </c>
      <c r="F149" s="40">
        <v>63900</v>
      </c>
      <c r="G149" s="40">
        <v>70950</v>
      </c>
      <c r="H149" s="40">
        <v>76650</v>
      </c>
      <c r="I149" s="40">
        <v>82350</v>
      </c>
      <c r="J149" s="40">
        <v>88000</v>
      </c>
      <c r="K149" s="40">
        <v>93700</v>
      </c>
    </row>
    <row r="150" spans="1:11" ht="13.5" thickBot="1">
      <c r="A150" s="39" t="s">
        <v>1021</v>
      </c>
      <c r="B150" s="39" t="s">
        <v>862</v>
      </c>
      <c r="C150" s="40">
        <v>80000</v>
      </c>
      <c r="D150" s="40">
        <v>49700</v>
      </c>
      <c r="E150" s="40">
        <v>56800</v>
      </c>
      <c r="F150" s="40">
        <v>63900</v>
      </c>
      <c r="G150" s="40">
        <v>70950</v>
      </c>
      <c r="H150" s="40">
        <v>76650</v>
      </c>
      <c r="I150" s="40">
        <v>82350</v>
      </c>
      <c r="J150" s="40">
        <v>88000</v>
      </c>
      <c r="K150" s="40">
        <v>93700</v>
      </c>
    </row>
    <row r="151" spans="1:11" ht="13.5" thickBot="1">
      <c r="A151" s="39" t="s">
        <v>1022</v>
      </c>
      <c r="B151" s="39" t="s">
        <v>862</v>
      </c>
      <c r="C151" s="40">
        <v>80000</v>
      </c>
      <c r="D151" s="40">
        <v>49700</v>
      </c>
      <c r="E151" s="40">
        <v>56800</v>
      </c>
      <c r="F151" s="40">
        <v>63900</v>
      </c>
      <c r="G151" s="40">
        <v>70950</v>
      </c>
      <c r="H151" s="40">
        <v>76650</v>
      </c>
      <c r="I151" s="40">
        <v>82350</v>
      </c>
      <c r="J151" s="40">
        <v>88000</v>
      </c>
      <c r="K151" s="40">
        <v>93700</v>
      </c>
    </row>
    <row r="152" spans="1:11" ht="13.5" thickBot="1">
      <c r="A152" s="39" t="s">
        <v>1023</v>
      </c>
      <c r="B152" s="39" t="s">
        <v>885</v>
      </c>
      <c r="C152" s="40">
        <v>97700</v>
      </c>
      <c r="D152" s="40">
        <v>52850</v>
      </c>
      <c r="E152" s="40">
        <v>60400</v>
      </c>
      <c r="F152" s="40">
        <v>67950</v>
      </c>
      <c r="G152" s="40">
        <v>75450</v>
      </c>
      <c r="H152" s="40">
        <v>81500</v>
      </c>
      <c r="I152" s="40">
        <v>87550</v>
      </c>
      <c r="J152" s="40">
        <v>93600</v>
      </c>
      <c r="K152" s="40">
        <v>99600</v>
      </c>
    </row>
    <row r="153" spans="1:11" ht="13.5" thickBot="1">
      <c r="A153" s="39" t="s">
        <v>1024</v>
      </c>
      <c r="B153" s="39" t="s">
        <v>862</v>
      </c>
      <c r="C153" s="40">
        <v>80000</v>
      </c>
      <c r="D153" s="40">
        <v>49700</v>
      </c>
      <c r="E153" s="40">
        <v>56800</v>
      </c>
      <c r="F153" s="40">
        <v>63900</v>
      </c>
      <c r="G153" s="40">
        <v>70950</v>
      </c>
      <c r="H153" s="40">
        <v>76650</v>
      </c>
      <c r="I153" s="40">
        <v>82350</v>
      </c>
      <c r="J153" s="40">
        <v>88000</v>
      </c>
      <c r="K153" s="40">
        <v>93700</v>
      </c>
    </row>
    <row r="154" spans="1:11" ht="13.5" thickBot="1">
      <c r="A154" s="39" t="s">
        <v>1025</v>
      </c>
      <c r="B154" s="39" t="s">
        <v>875</v>
      </c>
      <c r="C154" s="40">
        <v>85800</v>
      </c>
      <c r="D154" s="40">
        <v>49700</v>
      </c>
      <c r="E154" s="40">
        <v>56800</v>
      </c>
      <c r="F154" s="40">
        <v>63900</v>
      </c>
      <c r="G154" s="40">
        <v>70950</v>
      </c>
      <c r="H154" s="40">
        <v>76650</v>
      </c>
      <c r="I154" s="40">
        <v>82350</v>
      </c>
      <c r="J154" s="40">
        <v>88000</v>
      </c>
      <c r="K154" s="40">
        <v>93700</v>
      </c>
    </row>
    <row r="155" spans="1:11" ht="13.5" thickBot="1">
      <c r="A155" s="39" t="s">
        <v>1026</v>
      </c>
      <c r="B155" s="39" t="s">
        <v>1243</v>
      </c>
      <c r="C155" s="40">
        <v>85100</v>
      </c>
      <c r="D155" s="40">
        <v>49700</v>
      </c>
      <c r="E155" s="40">
        <v>56800</v>
      </c>
      <c r="F155" s="40">
        <v>63900</v>
      </c>
      <c r="G155" s="40">
        <v>70950</v>
      </c>
      <c r="H155" s="40">
        <v>76650</v>
      </c>
      <c r="I155" s="40">
        <v>82350</v>
      </c>
      <c r="J155" s="40">
        <v>88000</v>
      </c>
      <c r="K155" s="40">
        <v>93700</v>
      </c>
    </row>
    <row r="156" spans="1:11" ht="13.5" thickBot="1">
      <c r="A156" s="39" t="s">
        <v>1027</v>
      </c>
      <c r="B156" s="39" t="s">
        <v>858</v>
      </c>
      <c r="C156" s="40">
        <v>113300</v>
      </c>
      <c r="D156" s="40">
        <v>62450</v>
      </c>
      <c r="E156" s="40">
        <v>71400</v>
      </c>
      <c r="F156" s="40">
        <v>80300</v>
      </c>
      <c r="G156" s="40">
        <v>89200</v>
      </c>
      <c r="H156" s="40">
        <v>96350</v>
      </c>
      <c r="I156" s="40">
        <v>103500</v>
      </c>
      <c r="J156" s="40">
        <v>110650</v>
      </c>
      <c r="K156" s="40">
        <v>117750</v>
      </c>
    </row>
    <row r="157" spans="1:11" ht="13.5" thickBot="1">
      <c r="A157" s="39" t="s">
        <v>1028</v>
      </c>
      <c r="B157" s="39" t="s">
        <v>1243</v>
      </c>
      <c r="C157" s="40">
        <v>85100</v>
      </c>
      <c r="D157" s="40">
        <v>49700</v>
      </c>
      <c r="E157" s="40">
        <v>56800</v>
      </c>
      <c r="F157" s="40">
        <v>63900</v>
      </c>
      <c r="G157" s="40">
        <v>70950</v>
      </c>
      <c r="H157" s="40">
        <v>76650</v>
      </c>
      <c r="I157" s="40">
        <v>82350</v>
      </c>
      <c r="J157" s="40">
        <v>88000</v>
      </c>
      <c r="K157" s="40">
        <v>93700</v>
      </c>
    </row>
    <row r="158" spans="1:11" ht="13.5" thickBot="1">
      <c r="A158" s="39" t="s">
        <v>1029</v>
      </c>
      <c r="B158" s="39" t="s">
        <v>858</v>
      </c>
      <c r="C158" s="40">
        <v>113300</v>
      </c>
      <c r="D158" s="40">
        <v>62450</v>
      </c>
      <c r="E158" s="40">
        <v>71400</v>
      </c>
      <c r="F158" s="40">
        <v>80300</v>
      </c>
      <c r="G158" s="40">
        <v>89200</v>
      </c>
      <c r="H158" s="40">
        <v>96350</v>
      </c>
      <c r="I158" s="40">
        <v>103500</v>
      </c>
      <c r="J158" s="40">
        <v>110650</v>
      </c>
      <c r="K158" s="40">
        <v>117750</v>
      </c>
    </row>
    <row r="159" spans="1:11" ht="13.5" thickBot="1">
      <c r="A159" s="39" t="s">
        <v>1030</v>
      </c>
      <c r="B159" s="39" t="s">
        <v>858</v>
      </c>
      <c r="C159" s="40">
        <v>113300</v>
      </c>
      <c r="D159" s="40">
        <v>62450</v>
      </c>
      <c r="E159" s="40">
        <v>71400</v>
      </c>
      <c r="F159" s="40">
        <v>80300</v>
      </c>
      <c r="G159" s="40">
        <v>89200</v>
      </c>
      <c r="H159" s="40">
        <v>96350</v>
      </c>
      <c r="I159" s="40">
        <v>103500</v>
      </c>
      <c r="J159" s="40">
        <v>110650</v>
      </c>
      <c r="K159" s="40">
        <v>117750</v>
      </c>
    </row>
    <row r="160" spans="1:11" ht="13.5" thickBot="1">
      <c r="A160" s="39" t="s">
        <v>1031</v>
      </c>
      <c r="B160" s="39" t="s">
        <v>371</v>
      </c>
      <c r="C160" s="40">
        <v>76000</v>
      </c>
      <c r="D160" s="40">
        <v>49700</v>
      </c>
      <c r="E160" s="40">
        <v>56800</v>
      </c>
      <c r="F160" s="40">
        <v>63900</v>
      </c>
      <c r="G160" s="40">
        <v>70950</v>
      </c>
      <c r="H160" s="40">
        <v>76650</v>
      </c>
      <c r="I160" s="40">
        <v>82350</v>
      </c>
      <c r="J160" s="40">
        <v>80050</v>
      </c>
      <c r="K160" s="40">
        <v>82250</v>
      </c>
    </row>
    <row r="161" spans="1:11" ht="13.5" thickBot="1">
      <c r="A161" s="39" t="s">
        <v>1032</v>
      </c>
      <c r="B161" s="39" t="s">
        <v>903</v>
      </c>
      <c r="C161" s="40">
        <v>107600</v>
      </c>
      <c r="D161" s="40">
        <v>52850</v>
      </c>
      <c r="E161" s="40">
        <v>60400</v>
      </c>
      <c r="F161" s="40">
        <v>67950</v>
      </c>
      <c r="G161" s="40">
        <v>75500</v>
      </c>
      <c r="H161" s="40">
        <v>81550</v>
      </c>
      <c r="I161" s="40">
        <v>87600</v>
      </c>
      <c r="J161" s="40">
        <v>93650</v>
      </c>
      <c r="K161" s="40">
        <v>99700</v>
      </c>
    </row>
    <row r="162" spans="1:11" ht="13.5" thickBot="1">
      <c r="A162" s="39" t="s">
        <v>1033</v>
      </c>
      <c r="B162" s="39" t="s">
        <v>371</v>
      </c>
      <c r="C162" s="40">
        <v>76000</v>
      </c>
      <c r="D162" s="40">
        <v>49700</v>
      </c>
      <c r="E162" s="40">
        <v>56800</v>
      </c>
      <c r="F162" s="40">
        <v>63900</v>
      </c>
      <c r="G162" s="40">
        <v>70950</v>
      </c>
      <c r="H162" s="40">
        <v>76650</v>
      </c>
      <c r="I162" s="40">
        <v>82350</v>
      </c>
      <c r="J162" s="40">
        <v>80050</v>
      </c>
      <c r="K162" s="40">
        <v>82250</v>
      </c>
    </row>
    <row r="163" spans="1:11" ht="13.5" thickBot="1">
      <c r="A163" s="39" t="s">
        <v>1034</v>
      </c>
      <c r="B163" s="39" t="s">
        <v>875</v>
      </c>
      <c r="C163" s="40">
        <v>85800</v>
      </c>
      <c r="D163" s="40">
        <v>49700</v>
      </c>
      <c r="E163" s="40">
        <v>56800</v>
      </c>
      <c r="F163" s="40">
        <v>63900</v>
      </c>
      <c r="G163" s="40">
        <v>70950</v>
      </c>
      <c r="H163" s="40">
        <v>76650</v>
      </c>
      <c r="I163" s="40">
        <v>82350</v>
      </c>
      <c r="J163" s="40">
        <v>88000</v>
      </c>
      <c r="K163" s="40">
        <v>93700</v>
      </c>
    </row>
    <row r="164" spans="1:11" ht="13.5" thickBot="1">
      <c r="A164" s="39" t="s">
        <v>1035</v>
      </c>
      <c r="B164" s="39" t="s">
        <v>858</v>
      </c>
      <c r="C164" s="40">
        <v>113300</v>
      </c>
      <c r="D164" s="40">
        <v>62450</v>
      </c>
      <c r="E164" s="40">
        <v>71400</v>
      </c>
      <c r="F164" s="40">
        <v>80300</v>
      </c>
      <c r="G164" s="40">
        <v>89200</v>
      </c>
      <c r="H164" s="40">
        <v>96350</v>
      </c>
      <c r="I164" s="40">
        <v>103500</v>
      </c>
      <c r="J164" s="40">
        <v>110650</v>
      </c>
      <c r="K164" s="40">
        <v>117750</v>
      </c>
    </row>
    <row r="165" spans="1:11" ht="13.5" thickBot="1">
      <c r="A165" s="39" t="s">
        <v>1036</v>
      </c>
      <c r="B165" s="39" t="s">
        <v>858</v>
      </c>
      <c r="C165" s="40">
        <v>113300</v>
      </c>
      <c r="D165" s="40">
        <v>62450</v>
      </c>
      <c r="E165" s="40">
        <v>71400</v>
      </c>
      <c r="F165" s="40">
        <v>80300</v>
      </c>
      <c r="G165" s="40">
        <v>89200</v>
      </c>
      <c r="H165" s="40">
        <v>96350</v>
      </c>
      <c r="I165" s="40">
        <v>103500</v>
      </c>
      <c r="J165" s="40">
        <v>110650</v>
      </c>
      <c r="K165" s="40">
        <v>117750</v>
      </c>
    </row>
    <row r="166" spans="1:11" ht="13.5" thickBot="1">
      <c r="A166" s="39" t="s">
        <v>1037</v>
      </c>
      <c r="B166" s="39" t="s">
        <v>858</v>
      </c>
      <c r="C166" s="40">
        <v>113300</v>
      </c>
      <c r="D166" s="40">
        <v>62450</v>
      </c>
      <c r="E166" s="40">
        <v>71400</v>
      </c>
      <c r="F166" s="40">
        <v>80300</v>
      </c>
      <c r="G166" s="40">
        <v>89200</v>
      </c>
      <c r="H166" s="40">
        <v>96350</v>
      </c>
      <c r="I166" s="40">
        <v>103500</v>
      </c>
      <c r="J166" s="40">
        <v>110650</v>
      </c>
      <c r="K166" s="40">
        <v>117750</v>
      </c>
    </row>
    <row r="167" spans="1:11" ht="13.5" thickBot="1">
      <c r="A167" s="39" t="s">
        <v>1038</v>
      </c>
      <c r="B167" s="39" t="s">
        <v>858</v>
      </c>
      <c r="C167" s="40">
        <v>113300</v>
      </c>
      <c r="D167" s="40">
        <v>62450</v>
      </c>
      <c r="E167" s="40">
        <v>71400</v>
      </c>
      <c r="F167" s="40">
        <v>80300</v>
      </c>
      <c r="G167" s="40">
        <v>89200</v>
      </c>
      <c r="H167" s="40">
        <v>96350</v>
      </c>
      <c r="I167" s="40">
        <v>103500</v>
      </c>
      <c r="J167" s="40">
        <v>110650</v>
      </c>
      <c r="K167" s="40">
        <v>117750</v>
      </c>
    </row>
    <row r="168" spans="1:11" ht="13.5" thickBot="1">
      <c r="A168" s="39" t="s">
        <v>1039</v>
      </c>
      <c r="B168" s="39" t="s">
        <v>897</v>
      </c>
      <c r="C168" s="40">
        <v>106500</v>
      </c>
      <c r="D168" s="40">
        <v>52850</v>
      </c>
      <c r="E168" s="40">
        <v>60400</v>
      </c>
      <c r="F168" s="40">
        <v>67950</v>
      </c>
      <c r="G168" s="40">
        <v>75500</v>
      </c>
      <c r="H168" s="40">
        <v>84550</v>
      </c>
      <c r="I168" s="40">
        <v>87600</v>
      </c>
      <c r="J168" s="40">
        <v>93650</v>
      </c>
      <c r="K168" s="40">
        <v>99700</v>
      </c>
    </row>
    <row r="169" spans="1:11" ht="13.5" thickBot="1">
      <c r="A169" s="39" t="s">
        <v>1040</v>
      </c>
      <c r="B169" s="39" t="s">
        <v>858</v>
      </c>
      <c r="C169" s="40">
        <v>113300</v>
      </c>
      <c r="D169" s="40">
        <v>62450</v>
      </c>
      <c r="E169" s="40">
        <v>71400</v>
      </c>
      <c r="F169" s="40">
        <v>80300</v>
      </c>
      <c r="G169" s="40">
        <v>89200</v>
      </c>
      <c r="H169" s="40">
        <v>96350</v>
      </c>
      <c r="I169" s="40">
        <v>103500</v>
      </c>
      <c r="J169" s="40">
        <v>110650</v>
      </c>
      <c r="K169" s="40">
        <v>117750</v>
      </c>
    </row>
    <row r="170" spans="1:11" ht="13.5" thickBot="1">
      <c r="A170" s="39" t="s">
        <v>1041</v>
      </c>
      <c r="B170" s="39" t="s">
        <v>856</v>
      </c>
      <c r="C170" s="40">
        <v>93400</v>
      </c>
      <c r="D170" s="40">
        <v>51800</v>
      </c>
      <c r="E170" s="40">
        <v>59200</v>
      </c>
      <c r="F170" s="40">
        <v>66600</v>
      </c>
      <c r="G170" s="40">
        <v>74000</v>
      </c>
      <c r="H170" s="40">
        <v>79950</v>
      </c>
      <c r="I170" s="40">
        <v>85850</v>
      </c>
      <c r="J170" s="40">
        <v>91800</v>
      </c>
      <c r="K170" s="40">
        <v>97700</v>
      </c>
    </row>
    <row r="171" spans="1:11" ht="13.5" thickBot="1">
      <c r="A171" s="39" t="s">
        <v>1042</v>
      </c>
      <c r="B171" s="39" t="s">
        <v>858</v>
      </c>
      <c r="C171" s="40">
        <v>113300</v>
      </c>
      <c r="D171" s="40">
        <v>62450</v>
      </c>
      <c r="E171" s="40">
        <v>71400</v>
      </c>
      <c r="F171" s="40">
        <v>80300</v>
      </c>
      <c r="G171" s="40">
        <v>89200</v>
      </c>
      <c r="H171" s="40">
        <v>96350</v>
      </c>
      <c r="I171" s="40">
        <v>103500</v>
      </c>
      <c r="J171" s="40">
        <v>110650</v>
      </c>
      <c r="K171" s="40">
        <v>117750</v>
      </c>
    </row>
    <row r="172" spans="1:11" ht="13.5" thickBot="1">
      <c r="A172" s="39" t="s">
        <v>1043</v>
      </c>
      <c r="B172" s="39" t="s">
        <v>858</v>
      </c>
      <c r="C172" s="40">
        <v>113300</v>
      </c>
      <c r="D172" s="40">
        <v>62450</v>
      </c>
      <c r="E172" s="40">
        <v>71400</v>
      </c>
      <c r="F172" s="40">
        <v>80300</v>
      </c>
      <c r="G172" s="40">
        <v>89200</v>
      </c>
      <c r="H172" s="40">
        <v>96350</v>
      </c>
      <c r="I172" s="40">
        <v>103500</v>
      </c>
      <c r="J172" s="40">
        <v>110650</v>
      </c>
      <c r="K172" s="40">
        <v>117750</v>
      </c>
    </row>
    <row r="173" spans="1:11" ht="13.5" thickBot="1">
      <c r="A173" s="39" t="s">
        <v>1044</v>
      </c>
      <c r="B173" s="39" t="s">
        <v>889</v>
      </c>
      <c r="C173" s="40">
        <v>91300</v>
      </c>
      <c r="D173" s="40">
        <v>51250</v>
      </c>
      <c r="E173" s="40">
        <v>58600</v>
      </c>
      <c r="F173" s="40">
        <v>65900</v>
      </c>
      <c r="G173" s="40">
        <v>73200</v>
      </c>
      <c r="H173" s="40">
        <v>79100</v>
      </c>
      <c r="I173" s="40">
        <v>84950</v>
      </c>
      <c r="J173" s="40">
        <v>90800</v>
      </c>
      <c r="K173" s="40">
        <v>96650</v>
      </c>
    </row>
    <row r="174" spans="1:11" ht="13.5" thickBot="1">
      <c r="A174" s="39" t="s">
        <v>1045</v>
      </c>
      <c r="B174" s="39" t="s">
        <v>856</v>
      </c>
      <c r="C174" s="40">
        <v>93400</v>
      </c>
      <c r="D174" s="40">
        <v>51800</v>
      </c>
      <c r="E174" s="40">
        <v>59200</v>
      </c>
      <c r="F174" s="40">
        <v>66600</v>
      </c>
      <c r="G174" s="40">
        <v>74000</v>
      </c>
      <c r="H174" s="40">
        <v>79950</v>
      </c>
      <c r="I174" s="40">
        <v>85850</v>
      </c>
      <c r="J174" s="40">
        <v>91800</v>
      </c>
      <c r="K174" s="40">
        <v>97700</v>
      </c>
    </row>
    <row r="175" spans="1:11" ht="13.5" thickBot="1">
      <c r="A175" s="39" t="s">
        <v>1046</v>
      </c>
      <c r="B175" s="39" t="s">
        <v>858</v>
      </c>
      <c r="C175" s="40">
        <v>113300</v>
      </c>
      <c r="D175" s="40">
        <v>62450</v>
      </c>
      <c r="E175" s="40">
        <v>71400</v>
      </c>
      <c r="F175" s="40">
        <v>80300</v>
      </c>
      <c r="G175" s="40">
        <v>89200</v>
      </c>
      <c r="H175" s="40">
        <v>96350</v>
      </c>
      <c r="I175" s="40">
        <v>103500</v>
      </c>
      <c r="J175" s="40">
        <v>110650</v>
      </c>
      <c r="K175" s="40">
        <v>117750</v>
      </c>
    </row>
    <row r="176" spans="1:11" ht="13.5" thickBot="1">
      <c r="A176" s="39" t="s">
        <v>1047</v>
      </c>
      <c r="B176" s="39" t="s">
        <v>858</v>
      </c>
      <c r="C176" s="40">
        <v>113300</v>
      </c>
      <c r="D176" s="40">
        <v>62450</v>
      </c>
      <c r="E176" s="40">
        <v>71400</v>
      </c>
      <c r="F176" s="40">
        <v>80300</v>
      </c>
      <c r="G176" s="40">
        <v>89200</v>
      </c>
      <c r="H176" s="40">
        <v>96350</v>
      </c>
      <c r="I176" s="40">
        <v>103500</v>
      </c>
      <c r="J176" s="40">
        <v>110650</v>
      </c>
      <c r="K176" s="40">
        <v>117750</v>
      </c>
    </row>
    <row r="177" spans="1:11" ht="13.5" thickBot="1">
      <c r="A177" s="39" t="s">
        <v>1048</v>
      </c>
      <c r="B177" s="39" t="s">
        <v>858</v>
      </c>
      <c r="C177" s="40">
        <v>113300</v>
      </c>
      <c r="D177" s="40">
        <v>62450</v>
      </c>
      <c r="E177" s="40">
        <v>71400</v>
      </c>
      <c r="F177" s="40">
        <v>80300</v>
      </c>
      <c r="G177" s="40">
        <v>89200</v>
      </c>
      <c r="H177" s="40">
        <v>96350</v>
      </c>
      <c r="I177" s="40">
        <v>103500</v>
      </c>
      <c r="J177" s="40">
        <v>110650</v>
      </c>
      <c r="K177" s="40">
        <v>117750</v>
      </c>
    </row>
    <row r="178" spans="1:11" ht="13.5" thickBot="1">
      <c r="A178" s="39" t="s">
        <v>1049</v>
      </c>
      <c r="B178" s="39" t="s">
        <v>858</v>
      </c>
      <c r="C178" s="40">
        <v>113300</v>
      </c>
      <c r="D178" s="40">
        <v>62450</v>
      </c>
      <c r="E178" s="40">
        <v>71400</v>
      </c>
      <c r="F178" s="40">
        <v>80300</v>
      </c>
      <c r="G178" s="40">
        <v>89200</v>
      </c>
      <c r="H178" s="40">
        <v>96350</v>
      </c>
      <c r="I178" s="40">
        <v>103500</v>
      </c>
      <c r="J178" s="40">
        <v>110650</v>
      </c>
      <c r="K178" s="40">
        <v>117750</v>
      </c>
    </row>
    <row r="179" spans="1:11" ht="13.5" thickBot="1">
      <c r="A179" s="39" t="s">
        <v>1050</v>
      </c>
      <c r="B179" s="39" t="s">
        <v>858</v>
      </c>
      <c r="C179" s="40">
        <v>113300</v>
      </c>
      <c r="D179" s="40">
        <v>62450</v>
      </c>
      <c r="E179" s="40">
        <v>71400</v>
      </c>
      <c r="F179" s="40">
        <v>80300</v>
      </c>
      <c r="G179" s="40">
        <v>89200</v>
      </c>
      <c r="H179" s="40">
        <v>96350</v>
      </c>
      <c r="I179" s="40">
        <v>103500</v>
      </c>
      <c r="J179" s="40">
        <v>110650</v>
      </c>
      <c r="K179" s="40">
        <v>117750</v>
      </c>
    </row>
    <row r="180" spans="1:11" ht="13.5" thickBot="1">
      <c r="A180" s="39" t="s">
        <v>1051</v>
      </c>
      <c r="B180" s="39" t="s">
        <v>899</v>
      </c>
      <c r="C180" s="40">
        <v>116200</v>
      </c>
      <c r="D180" s="40">
        <v>52850</v>
      </c>
      <c r="E180" s="40">
        <v>60400</v>
      </c>
      <c r="F180" s="40">
        <v>67950</v>
      </c>
      <c r="G180" s="40">
        <v>75500</v>
      </c>
      <c r="H180" s="40">
        <v>81550</v>
      </c>
      <c r="I180" s="40">
        <v>87600</v>
      </c>
      <c r="J180" s="40">
        <v>93650</v>
      </c>
      <c r="K180" s="40">
        <v>99700</v>
      </c>
    </row>
    <row r="181" spans="1:11" ht="13.5" thickBot="1">
      <c r="A181" s="39" t="s">
        <v>1052</v>
      </c>
      <c r="B181" s="39" t="s">
        <v>870</v>
      </c>
      <c r="C181" s="40">
        <v>102100</v>
      </c>
      <c r="D181" s="40">
        <v>52850</v>
      </c>
      <c r="E181" s="40">
        <v>60400</v>
      </c>
      <c r="F181" s="40">
        <v>67950</v>
      </c>
      <c r="G181" s="40">
        <v>75500</v>
      </c>
      <c r="H181" s="40">
        <v>81550</v>
      </c>
      <c r="I181" s="40">
        <v>87600</v>
      </c>
      <c r="J181" s="40">
        <v>93650</v>
      </c>
      <c r="K181" s="40">
        <v>99700</v>
      </c>
    </row>
    <row r="182" spans="1:11" ht="13.5" thickBot="1">
      <c r="A182" s="39" t="s">
        <v>1053</v>
      </c>
      <c r="B182" s="39" t="s">
        <v>870</v>
      </c>
      <c r="C182" s="40">
        <v>102100</v>
      </c>
      <c r="D182" s="40">
        <v>52850</v>
      </c>
      <c r="E182" s="40">
        <v>60400</v>
      </c>
      <c r="F182" s="40">
        <v>67950</v>
      </c>
      <c r="G182" s="40">
        <v>75500</v>
      </c>
      <c r="H182" s="40">
        <v>81550</v>
      </c>
      <c r="I182" s="40">
        <v>87600</v>
      </c>
      <c r="J182" s="40">
        <v>93650</v>
      </c>
      <c r="K182" s="40">
        <v>99700</v>
      </c>
    </row>
    <row r="183" spans="1:11" ht="13.5" thickBot="1">
      <c r="A183" s="39" t="s">
        <v>1054</v>
      </c>
      <c r="B183" s="39" t="s">
        <v>856</v>
      </c>
      <c r="C183" s="40">
        <v>93400</v>
      </c>
      <c r="D183" s="40">
        <v>51800</v>
      </c>
      <c r="E183" s="40">
        <v>59200</v>
      </c>
      <c r="F183" s="40">
        <v>66600</v>
      </c>
      <c r="G183" s="40">
        <v>74000</v>
      </c>
      <c r="H183" s="40">
        <v>79950</v>
      </c>
      <c r="I183" s="40">
        <v>85850</v>
      </c>
      <c r="J183" s="40">
        <v>91800</v>
      </c>
      <c r="K183" s="40">
        <v>97700</v>
      </c>
    </row>
    <row r="184" spans="1:11" ht="13.5" thickBot="1">
      <c r="A184" s="39" t="s">
        <v>1055</v>
      </c>
      <c r="B184" s="39" t="s">
        <v>371</v>
      </c>
      <c r="C184" s="40">
        <v>76000</v>
      </c>
      <c r="D184" s="40">
        <v>49700</v>
      </c>
      <c r="E184" s="40">
        <v>56800</v>
      </c>
      <c r="F184" s="40">
        <v>63900</v>
      </c>
      <c r="G184" s="40">
        <v>70950</v>
      </c>
      <c r="H184" s="40">
        <v>76650</v>
      </c>
      <c r="I184" s="40">
        <v>82350</v>
      </c>
      <c r="J184" s="40">
        <v>80050</v>
      </c>
      <c r="K184" s="40">
        <v>82250</v>
      </c>
    </row>
    <row r="185" spans="1:11" ht="13.5" thickBot="1">
      <c r="A185" s="39" t="s">
        <v>1056</v>
      </c>
      <c r="B185" s="39" t="s">
        <v>858</v>
      </c>
      <c r="C185" s="40">
        <v>113300</v>
      </c>
      <c r="D185" s="40">
        <v>62450</v>
      </c>
      <c r="E185" s="40">
        <v>71400</v>
      </c>
      <c r="F185" s="40">
        <v>80300</v>
      </c>
      <c r="G185" s="40">
        <v>89200</v>
      </c>
      <c r="H185" s="40">
        <v>96350</v>
      </c>
      <c r="I185" s="40">
        <v>103500</v>
      </c>
      <c r="J185" s="40">
        <v>110650</v>
      </c>
      <c r="K185" s="40">
        <v>117750</v>
      </c>
    </row>
    <row r="186" spans="1:11" ht="13.5" thickBot="1">
      <c r="A186" s="39" t="s">
        <v>1057</v>
      </c>
      <c r="B186" s="39" t="s">
        <v>899</v>
      </c>
      <c r="C186" s="40">
        <v>116200</v>
      </c>
      <c r="D186" s="40">
        <v>52850</v>
      </c>
      <c r="E186" s="40">
        <v>60400</v>
      </c>
      <c r="F186" s="40">
        <v>67950</v>
      </c>
      <c r="G186" s="40">
        <v>75500</v>
      </c>
      <c r="H186" s="40">
        <v>81550</v>
      </c>
      <c r="I186" s="40">
        <v>87600</v>
      </c>
      <c r="J186" s="40">
        <v>93650</v>
      </c>
      <c r="K186" s="40">
        <v>99700</v>
      </c>
    </row>
    <row r="187" spans="1:11" ht="13.5" thickBot="1">
      <c r="A187" s="39" t="s">
        <v>1058</v>
      </c>
      <c r="B187" s="39" t="s">
        <v>885</v>
      </c>
      <c r="C187" s="40">
        <v>97700</v>
      </c>
      <c r="D187" s="40">
        <v>52850</v>
      </c>
      <c r="E187" s="40">
        <v>60400</v>
      </c>
      <c r="F187" s="40">
        <v>67950</v>
      </c>
      <c r="G187" s="40">
        <v>75450</v>
      </c>
      <c r="H187" s="40">
        <v>81500</v>
      </c>
      <c r="I187" s="40">
        <v>87550</v>
      </c>
      <c r="J187" s="40">
        <v>93600</v>
      </c>
      <c r="K187" s="40">
        <v>99600</v>
      </c>
    </row>
    <row r="188" spans="1:11" ht="13.5" thickBot="1">
      <c r="A188" s="39" t="s">
        <v>1059</v>
      </c>
      <c r="B188" s="39" t="s">
        <v>858</v>
      </c>
      <c r="C188" s="40">
        <v>113300</v>
      </c>
      <c r="D188" s="40">
        <v>62450</v>
      </c>
      <c r="E188" s="40">
        <v>71400</v>
      </c>
      <c r="F188" s="40">
        <v>80300</v>
      </c>
      <c r="G188" s="40">
        <v>89200</v>
      </c>
      <c r="H188" s="40">
        <v>96350</v>
      </c>
      <c r="I188" s="40">
        <v>103500</v>
      </c>
      <c r="J188" s="40">
        <v>110650</v>
      </c>
      <c r="K188" s="40">
        <v>117750</v>
      </c>
    </row>
    <row r="189" spans="1:11" ht="13.5" thickBot="1">
      <c r="A189" s="39" t="s">
        <v>1060</v>
      </c>
      <c r="B189" s="39" t="s">
        <v>899</v>
      </c>
      <c r="C189" s="40">
        <v>116200</v>
      </c>
      <c r="D189" s="40">
        <v>52850</v>
      </c>
      <c r="E189" s="40">
        <v>60400</v>
      </c>
      <c r="F189" s="40">
        <v>67950</v>
      </c>
      <c r="G189" s="40">
        <v>75500</v>
      </c>
      <c r="H189" s="40">
        <v>81550</v>
      </c>
      <c r="I189" s="40">
        <v>87600</v>
      </c>
      <c r="J189" s="40">
        <v>93650</v>
      </c>
      <c r="K189" s="40">
        <v>99700</v>
      </c>
    </row>
    <row r="190" spans="1:11" ht="13.5" thickBot="1">
      <c r="A190" s="39" t="s">
        <v>1061</v>
      </c>
      <c r="B190" s="39" t="s">
        <v>858</v>
      </c>
      <c r="C190" s="40">
        <v>113300</v>
      </c>
      <c r="D190" s="40">
        <v>62450</v>
      </c>
      <c r="E190" s="40">
        <v>71400</v>
      </c>
      <c r="F190" s="40">
        <v>80300</v>
      </c>
      <c r="G190" s="40">
        <v>89200</v>
      </c>
      <c r="H190" s="40">
        <v>96350</v>
      </c>
      <c r="I190" s="40">
        <v>103500</v>
      </c>
      <c r="J190" s="40">
        <v>110650</v>
      </c>
      <c r="K190" s="40">
        <v>117750</v>
      </c>
    </row>
    <row r="191" spans="1:11" ht="13.5" thickBot="1">
      <c r="A191" s="39" t="s">
        <v>1062</v>
      </c>
      <c r="B191" s="39" t="s">
        <v>1243</v>
      </c>
      <c r="C191" s="40">
        <v>85100</v>
      </c>
      <c r="D191" s="40">
        <v>49700</v>
      </c>
      <c r="E191" s="40">
        <v>56800</v>
      </c>
      <c r="F191" s="40">
        <v>63900</v>
      </c>
      <c r="G191" s="40">
        <v>70950</v>
      </c>
      <c r="H191" s="40">
        <v>76650</v>
      </c>
      <c r="I191" s="40">
        <v>82350</v>
      </c>
      <c r="J191" s="40">
        <v>88000</v>
      </c>
      <c r="K191" s="40">
        <v>93700</v>
      </c>
    </row>
    <row r="192" spans="1:11" ht="13.5" thickBot="1">
      <c r="A192" s="39" t="s">
        <v>1063</v>
      </c>
      <c r="B192" s="39" t="s">
        <v>371</v>
      </c>
      <c r="C192" s="40">
        <v>76000</v>
      </c>
      <c r="D192" s="40">
        <v>49700</v>
      </c>
      <c r="E192" s="40">
        <v>56800</v>
      </c>
      <c r="F192" s="40">
        <v>63900</v>
      </c>
      <c r="G192" s="40">
        <v>70950</v>
      </c>
      <c r="H192" s="40">
        <v>76650</v>
      </c>
      <c r="I192" s="40">
        <v>82350</v>
      </c>
      <c r="J192" s="40">
        <v>80050</v>
      </c>
      <c r="K192" s="40">
        <v>82250</v>
      </c>
    </row>
    <row r="193" spans="1:11" ht="13.5" thickBot="1">
      <c r="A193" s="39" t="s">
        <v>1064</v>
      </c>
      <c r="B193" s="39" t="s">
        <v>1243</v>
      </c>
      <c r="C193" s="40">
        <v>85100</v>
      </c>
      <c r="D193" s="40">
        <v>49700</v>
      </c>
      <c r="E193" s="40">
        <v>56800</v>
      </c>
      <c r="F193" s="40">
        <v>63900</v>
      </c>
      <c r="G193" s="40">
        <v>70950</v>
      </c>
      <c r="H193" s="40">
        <v>76650</v>
      </c>
      <c r="I193" s="40">
        <v>82350</v>
      </c>
      <c r="J193" s="40">
        <v>88000</v>
      </c>
      <c r="K193" s="40">
        <v>93700</v>
      </c>
    </row>
    <row r="194" spans="1:11" ht="13.5" thickBot="1">
      <c r="A194" s="39" t="s">
        <v>1065</v>
      </c>
      <c r="B194" s="39" t="s">
        <v>866</v>
      </c>
      <c r="C194" s="40">
        <v>78900</v>
      </c>
      <c r="D194" s="40">
        <v>49700</v>
      </c>
      <c r="E194" s="40">
        <v>56800</v>
      </c>
      <c r="F194" s="40">
        <v>63900</v>
      </c>
      <c r="G194" s="40">
        <v>70950</v>
      </c>
      <c r="H194" s="40">
        <v>76650</v>
      </c>
      <c r="I194" s="40">
        <v>82350</v>
      </c>
      <c r="J194" s="40">
        <v>88000</v>
      </c>
      <c r="K194" s="40">
        <v>93700</v>
      </c>
    </row>
    <row r="195" spans="1:11" ht="13.5" thickBot="1">
      <c r="A195" s="39" t="s">
        <v>1066</v>
      </c>
      <c r="B195" s="39" t="s">
        <v>371</v>
      </c>
      <c r="C195" s="40">
        <v>76000</v>
      </c>
      <c r="D195" s="40">
        <v>49700</v>
      </c>
      <c r="E195" s="40">
        <v>56800</v>
      </c>
      <c r="F195" s="40">
        <v>63900</v>
      </c>
      <c r="G195" s="40">
        <v>70950</v>
      </c>
      <c r="H195" s="40">
        <v>76650</v>
      </c>
      <c r="I195" s="40">
        <v>82350</v>
      </c>
      <c r="J195" s="40">
        <v>80050</v>
      </c>
      <c r="K195" s="40">
        <v>82250</v>
      </c>
    </row>
    <row r="196" spans="1:11" ht="13.5" thickBot="1">
      <c r="A196" s="39" t="s">
        <v>1067</v>
      </c>
      <c r="B196" s="39" t="s">
        <v>866</v>
      </c>
      <c r="C196" s="40">
        <v>78900</v>
      </c>
      <c r="D196" s="40">
        <v>49700</v>
      </c>
      <c r="E196" s="40">
        <v>56800</v>
      </c>
      <c r="F196" s="40">
        <v>63900</v>
      </c>
      <c r="G196" s="40">
        <v>70950</v>
      </c>
      <c r="H196" s="40">
        <v>76650</v>
      </c>
      <c r="I196" s="40">
        <v>82350</v>
      </c>
      <c r="J196" s="40">
        <v>88000</v>
      </c>
      <c r="K196" s="40">
        <v>93700</v>
      </c>
    </row>
    <row r="197" spans="1:11" ht="13.5" thickBot="1">
      <c r="A197" s="39" t="s">
        <v>1068</v>
      </c>
      <c r="B197" s="39" t="s">
        <v>858</v>
      </c>
      <c r="C197" s="40">
        <v>113300</v>
      </c>
      <c r="D197" s="40">
        <v>62450</v>
      </c>
      <c r="E197" s="40">
        <v>71400</v>
      </c>
      <c r="F197" s="40">
        <v>80300</v>
      </c>
      <c r="G197" s="40">
        <v>89200</v>
      </c>
      <c r="H197" s="40">
        <v>96350</v>
      </c>
      <c r="I197" s="40">
        <v>103500</v>
      </c>
      <c r="J197" s="40">
        <v>110650</v>
      </c>
      <c r="K197" s="40">
        <v>117750</v>
      </c>
    </row>
    <row r="198" spans="1:11" ht="13.5" thickBot="1">
      <c r="A198" s="39" t="s">
        <v>1069</v>
      </c>
      <c r="B198" s="39" t="s">
        <v>1070</v>
      </c>
      <c r="C198" s="40">
        <v>116800</v>
      </c>
      <c r="D198" s="40">
        <v>53150</v>
      </c>
      <c r="E198" s="40">
        <v>60750</v>
      </c>
      <c r="F198" s="40">
        <v>68350</v>
      </c>
      <c r="G198" s="40">
        <v>75900</v>
      </c>
      <c r="H198" s="40">
        <v>82000</v>
      </c>
      <c r="I198" s="40">
        <v>88050</v>
      </c>
      <c r="J198" s="40">
        <v>94150</v>
      </c>
      <c r="K198" s="40">
        <v>100200</v>
      </c>
    </row>
    <row r="199" spans="1:11" ht="13.5" thickBot="1">
      <c r="A199" s="39" t="s">
        <v>1071</v>
      </c>
      <c r="B199" s="39" t="s">
        <v>858</v>
      </c>
      <c r="C199" s="40">
        <v>113300</v>
      </c>
      <c r="D199" s="40">
        <v>62450</v>
      </c>
      <c r="E199" s="40">
        <v>71400</v>
      </c>
      <c r="F199" s="40">
        <v>80300</v>
      </c>
      <c r="G199" s="40">
        <v>89200</v>
      </c>
      <c r="H199" s="40">
        <v>96350</v>
      </c>
      <c r="I199" s="40">
        <v>103500</v>
      </c>
      <c r="J199" s="40">
        <v>110650</v>
      </c>
      <c r="K199" s="40">
        <v>117750</v>
      </c>
    </row>
    <row r="200" spans="1:11" ht="13.5" thickBot="1">
      <c r="A200" s="39" t="s">
        <v>1072</v>
      </c>
      <c r="B200" s="39" t="s">
        <v>858</v>
      </c>
      <c r="C200" s="40">
        <v>113300</v>
      </c>
      <c r="D200" s="40">
        <v>62450</v>
      </c>
      <c r="E200" s="40">
        <v>71400</v>
      </c>
      <c r="F200" s="40">
        <v>80300</v>
      </c>
      <c r="G200" s="40">
        <v>89200</v>
      </c>
      <c r="H200" s="40">
        <v>96350</v>
      </c>
      <c r="I200" s="40">
        <v>103500</v>
      </c>
      <c r="J200" s="40">
        <v>110650</v>
      </c>
      <c r="K200" s="40">
        <v>117750</v>
      </c>
    </row>
    <row r="201" spans="1:11" ht="13.5" thickBot="1">
      <c r="A201" s="39" t="s">
        <v>1073</v>
      </c>
      <c r="B201" s="39" t="s">
        <v>866</v>
      </c>
      <c r="C201" s="40">
        <v>78900</v>
      </c>
      <c r="D201" s="40">
        <v>49700</v>
      </c>
      <c r="E201" s="40">
        <v>56800</v>
      </c>
      <c r="F201" s="40">
        <v>63900</v>
      </c>
      <c r="G201" s="40">
        <v>70950</v>
      </c>
      <c r="H201" s="40">
        <v>76650</v>
      </c>
      <c r="I201" s="40">
        <v>82350</v>
      </c>
      <c r="J201" s="40">
        <v>88000</v>
      </c>
      <c r="K201" s="40">
        <v>93700</v>
      </c>
    </row>
    <row r="202" spans="1:11" ht="13.5" thickBot="1">
      <c r="A202" s="39" t="s">
        <v>441</v>
      </c>
      <c r="B202" s="39" t="s">
        <v>860</v>
      </c>
      <c r="C202" s="40">
        <v>75500</v>
      </c>
      <c r="D202" s="40">
        <v>43200</v>
      </c>
      <c r="E202" s="40">
        <v>49400</v>
      </c>
      <c r="F202" s="40">
        <v>55550</v>
      </c>
      <c r="G202" s="40">
        <v>61700</v>
      </c>
      <c r="H202" s="40">
        <v>66650</v>
      </c>
      <c r="I202" s="40">
        <v>71600</v>
      </c>
      <c r="J202" s="40">
        <v>76550</v>
      </c>
      <c r="K202" s="40">
        <v>81450</v>
      </c>
    </row>
    <row r="203" spans="1:11" ht="13.5" thickBot="1">
      <c r="A203" s="39" t="s">
        <v>1074</v>
      </c>
      <c r="B203" s="39" t="s">
        <v>881</v>
      </c>
      <c r="C203" s="40">
        <v>80500</v>
      </c>
      <c r="D203" s="40">
        <v>49700</v>
      </c>
      <c r="E203" s="40">
        <v>56800</v>
      </c>
      <c r="F203" s="40">
        <v>63900</v>
      </c>
      <c r="G203" s="40">
        <v>70950</v>
      </c>
      <c r="H203" s="40">
        <v>76650</v>
      </c>
      <c r="I203" s="40">
        <v>82350</v>
      </c>
      <c r="J203" s="40">
        <v>88000</v>
      </c>
      <c r="K203" s="40">
        <v>93700</v>
      </c>
    </row>
    <row r="204" spans="1:11" ht="13.5" thickBot="1">
      <c r="A204" s="39" t="s">
        <v>1075</v>
      </c>
      <c r="B204" s="39" t="s">
        <v>866</v>
      </c>
      <c r="C204" s="40">
        <v>78900</v>
      </c>
      <c r="D204" s="40">
        <v>49700</v>
      </c>
      <c r="E204" s="40">
        <v>56800</v>
      </c>
      <c r="F204" s="40">
        <v>63900</v>
      </c>
      <c r="G204" s="40">
        <v>70950</v>
      </c>
      <c r="H204" s="40">
        <v>76650</v>
      </c>
      <c r="I204" s="40">
        <v>82350</v>
      </c>
      <c r="J204" s="40">
        <v>88000</v>
      </c>
      <c r="K204" s="40">
        <v>93700</v>
      </c>
    </row>
    <row r="205" spans="1:11" ht="13.5" thickBot="1">
      <c r="A205" s="39" t="s">
        <v>1076</v>
      </c>
      <c r="B205" s="39" t="s">
        <v>1243</v>
      </c>
      <c r="C205" s="40">
        <v>85100</v>
      </c>
      <c r="D205" s="40">
        <v>49700</v>
      </c>
      <c r="E205" s="40">
        <v>56800</v>
      </c>
      <c r="F205" s="40">
        <v>63900</v>
      </c>
      <c r="G205" s="40">
        <v>70950</v>
      </c>
      <c r="H205" s="40">
        <v>76650</v>
      </c>
      <c r="I205" s="40">
        <v>82350</v>
      </c>
      <c r="J205" s="40">
        <v>88000</v>
      </c>
      <c r="K205" s="40">
        <v>93700</v>
      </c>
    </row>
    <row r="206" spans="1:11" ht="13.5" thickBot="1">
      <c r="A206" s="39" t="s">
        <v>1077</v>
      </c>
      <c r="B206" s="39" t="s">
        <v>858</v>
      </c>
      <c r="C206" s="40">
        <v>113300</v>
      </c>
      <c r="D206" s="40">
        <v>62450</v>
      </c>
      <c r="E206" s="40">
        <v>71400</v>
      </c>
      <c r="F206" s="40">
        <v>80300</v>
      </c>
      <c r="G206" s="40">
        <v>89200</v>
      </c>
      <c r="H206" s="40">
        <v>96350</v>
      </c>
      <c r="I206" s="40">
        <v>103500</v>
      </c>
      <c r="J206" s="40">
        <v>110650</v>
      </c>
      <c r="K206" s="40">
        <v>117750</v>
      </c>
    </row>
    <row r="207" spans="1:11" ht="13.5" thickBot="1">
      <c r="A207" s="39" t="s">
        <v>1078</v>
      </c>
      <c r="B207" s="39" t="s">
        <v>858</v>
      </c>
      <c r="C207" s="40">
        <v>113300</v>
      </c>
      <c r="D207" s="40">
        <v>62450</v>
      </c>
      <c r="E207" s="40">
        <v>71400</v>
      </c>
      <c r="F207" s="40">
        <v>80300</v>
      </c>
      <c r="G207" s="40">
        <v>89200</v>
      </c>
      <c r="H207" s="40">
        <v>96350</v>
      </c>
      <c r="I207" s="40">
        <v>103500</v>
      </c>
      <c r="J207" s="40">
        <v>110650</v>
      </c>
      <c r="K207" s="40">
        <v>117750</v>
      </c>
    </row>
    <row r="208" spans="1:11" ht="13.5" thickBot="1">
      <c r="A208" s="39" t="s">
        <v>1079</v>
      </c>
      <c r="B208" s="39" t="s">
        <v>858</v>
      </c>
      <c r="C208" s="40">
        <v>113300</v>
      </c>
      <c r="D208" s="40">
        <v>62450</v>
      </c>
      <c r="E208" s="40">
        <v>71400</v>
      </c>
      <c r="F208" s="40">
        <v>80300</v>
      </c>
      <c r="G208" s="40">
        <v>89200</v>
      </c>
      <c r="H208" s="40">
        <v>96350</v>
      </c>
      <c r="I208" s="40">
        <v>103500</v>
      </c>
      <c r="J208" s="40">
        <v>110650</v>
      </c>
      <c r="K208" s="40">
        <v>117750</v>
      </c>
    </row>
    <row r="209" spans="1:11" ht="13.5" thickBot="1">
      <c r="A209" s="39" t="s">
        <v>1080</v>
      </c>
      <c r="B209" s="39" t="s">
        <v>858</v>
      </c>
      <c r="C209" s="40">
        <v>113300</v>
      </c>
      <c r="D209" s="40">
        <v>62450</v>
      </c>
      <c r="E209" s="40">
        <v>71400</v>
      </c>
      <c r="F209" s="40">
        <v>80300</v>
      </c>
      <c r="G209" s="40">
        <v>89200</v>
      </c>
      <c r="H209" s="40">
        <v>96350</v>
      </c>
      <c r="I209" s="40">
        <v>103500</v>
      </c>
      <c r="J209" s="40">
        <v>110650</v>
      </c>
      <c r="K209" s="40">
        <v>117750</v>
      </c>
    </row>
    <row r="210" spans="1:11" ht="13.5" thickBot="1">
      <c r="A210" s="39" t="s">
        <v>1081</v>
      </c>
      <c r="B210" s="39" t="s">
        <v>866</v>
      </c>
      <c r="C210" s="40">
        <v>78900</v>
      </c>
      <c r="D210" s="40">
        <v>49700</v>
      </c>
      <c r="E210" s="40">
        <v>56800</v>
      </c>
      <c r="F210" s="40">
        <v>63900</v>
      </c>
      <c r="G210" s="40">
        <v>70950</v>
      </c>
      <c r="H210" s="40">
        <v>76650</v>
      </c>
      <c r="I210" s="40">
        <v>82350</v>
      </c>
      <c r="J210" s="40">
        <v>88000</v>
      </c>
      <c r="K210" s="40">
        <v>93700</v>
      </c>
    </row>
    <row r="211" spans="1:11" ht="13.5" thickBot="1">
      <c r="A211" s="39" t="s">
        <v>1082</v>
      </c>
      <c r="B211" s="39" t="s">
        <v>870</v>
      </c>
      <c r="C211" s="40">
        <v>102100</v>
      </c>
      <c r="D211" s="40">
        <v>52850</v>
      </c>
      <c r="E211" s="40">
        <v>60400</v>
      </c>
      <c r="F211" s="40">
        <v>67950</v>
      </c>
      <c r="G211" s="40">
        <v>75500</v>
      </c>
      <c r="H211" s="40">
        <v>81550</v>
      </c>
      <c r="I211" s="40">
        <v>87600</v>
      </c>
      <c r="J211" s="40">
        <v>93650</v>
      </c>
      <c r="K211" s="40">
        <v>99700</v>
      </c>
    </row>
    <row r="212" spans="1:11" ht="13.5" thickBot="1">
      <c r="A212" s="39" t="s">
        <v>1083</v>
      </c>
      <c r="B212" s="39" t="s">
        <v>883</v>
      </c>
      <c r="C212" s="40">
        <v>81900</v>
      </c>
      <c r="D212" s="40">
        <v>445850</v>
      </c>
      <c r="E212" s="40">
        <v>52400</v>
      </c>
      <c r="F212" s="40">
        <v>58950</v>
      </c>
      <c r="G212" s="40">
        <v>65500</v>
      </c>
      <c r="H212" s="40">
        <v>70750</v>
      </c>
      <c r="I212" s="40">
        <v>76000</v>
      </c>
      <c r="J212" s="40">
        <v>81250</v>
      </c>
      <c r="K212" s="40">
        <v>86500</v>
      </c>
    </row>
    <row r="213" spans="1:11" ht="13.5" thickBot="1">
      <c r="A213" s="39" t="s">
        <v>1084</v>
      </c>
      <c r="B213" s="39" t="s">
        <v>885</v>
      </c>
      <c r="C213" s="40">
        <v>97700</v>
      </c>
      <c r="D213" s="40">
        <v>52850</v>
      </c>
      <c r="E213" s="40">
        <v>60400</v>
      </c>
      <c r="F213" s="40">
        <v>67950</v>
      </c>
      <c r="G213" s="40">
        <v>75450</v>
      </c>
      <c r="H213" s="40">
        <v>81500</v>
      </c>
      <c r="I213" s="40">
        <v>87550</v>
      </c>
      <c r="J213" s="40">
        <v>93600</v>
      </c>
      <c r="K213" s="40">
        <v>99600</v>
      </c>
    </row>
    <row r="214" spans="1:11" ht="13.5" thickBot="1">
      <c r="A214" s="39" t="s">
        <v>1085</v>
      </c>
      <c r="B214" s="39" t="s">
        <v>858</v>
      </c>
      <c r="C214" s="40">
        <v>113300</v>
      </c>
      <c r="D214" s="40">
        <v>62450</v>
      </c>
      <c r="E214" s="40">
        <v>71400</v>
      </c>
      <c r="F214" s="40">
        <v>80300</v>
      </c>
      <c r="G214" s="40">
        <v>89200</v>
      </c>
      <c r="H214" s="40">
        <v>96350</v>
      </c>
      <c r="I214" s="40">
        <v>103500</v>
      </c>
      <c r="J214" s="40">
        <v>110650</v>
      </c>
      <c r="K214" s="40">
        <v>117750</v>
      </c>
    </row>
    <row r="215" spans="1:11" ht="13.5" thickBot="1">
      <c r="A215" s="39" t="s">
        <v>1086</v>
      </c>
      <c r="B215" s="39" t="s">
        <v>371</v>
      </c>
      <c r="C215" s="40">
        <v>76000</v>
      </c>
      <c r="D215" s="40">
        <v>49700</v>
      </c>
      <c r="E215" s="40">
        <v>56800</v>
      </c>
      <c r="F215" s="40">
        <v>63900</v>
      </c>
      <c r="G215" s="40">
        <v>70950</v>
      </c>
      <c r="H215" s="40">
        <v>76650</v>
      </c>
      <c r="I215" s="40">
        <v>82350</v>
      </c>
      <c r="J215" s="40">
        <v>80050</v>
      </c>
      <c r="K215" s="40">
        <v>82250</v>
      </c>
    </row>
    <row r="216" spans="1:11" ht="13.5" thickBot="1">
      <c r="A216" s="39" t="s">
        <v>1087</v>
      </c>
      <c r="B216" s="39" t="s">
        <v>885</v>
      </c>
      <c r="C216" s="40">
        <v>97700</v>
      </c>
      <c r="D216" s="40">
        <v>52850</v>
      </c>
      <c r="E216" s="40">
        <v>60400</v>
      </c>
      <c r="F216" s="40">
        <v>67950</v>
      </c>
      <c r="G216" s="40">
        <v>75450</v>
      </c>
      <c r="H216" s="40">
        <v>81500</v>
      </c>
      <c r="I216" s="40">
        <v>87550</v>
      </c>
      <c r="J216" s="40">
        <v>93600</v>
      </c>
      <c r="K216" s="40">
        <v>99600</v>
      </c>
    </row>
    <row r="217" spans="1:11" ht="13.5" thickBot="1">
      <c r="A217" s="39" t="s">
        <v>1088</v>
      </c>
      <c r="B217" s="39" t="s">
        <v>885</v>
      </c>
      <c r="C217" s="40">
        <v>97700</v>
      </c>
      <c r="D217" s="40">
        <v>52850</v>
      </c>
      <c r="E217" s="40">
        <v>60400</v>
      </c>
      <c r="F217" s="40">
        <v>67950</v>
      </c>
      <c r="G217" s="40">
        <v>75450</v>
      </c>
      <c r="H217" s="40">
        <v>81500</v>
      </c>
      <c r="I217" s="40">
        <v>87550</v>
      </c>
      <c r="J217" s="40">
        <v>93600</v>
      </c>
      <c r="K217" s="40">
        <v>99600</v>
      </c>
    </row>
    <row r="218" spans="1:11" ht="13.5" thickBot="1">
      <c r="A218" s="39" t="s">
        <v>1089</v>
      </c>
      <c r="B218" s="39" t="s">
        <v>1243</v>
      </c>
      <c r="C218" s="40">
        <v>85100</v>
      </c>
      <c r="D218" s="40">
        <v>49700</v>
      </c>
      <c r="E218" s="40">
        <v>56800</v>
      </c>
      <c r="F218" s="40">
        <v>63900</v>
      </c>
      <c r="G218" s="40">
        <v>70950</v>
      </c>
      <c r="H218" s="40">
        <v>76650</v>
      </c>
      <c r="I218" s="40">
        <v>82350</v>
      </c>
      <c r="J218" s="40">
        <v>88000</v>
      </c>
      <c r="K218" s="40">
        <v>93700</v>
      </c>
    </row>
    <row r="219" spans="1:11" ht="13.5" thickBot="1">
      <c r="A219" s="39" t="s">
        <v>1090</v>
      </c>
      <c r="B219" s="39" t="s">
        <v>897</v>
      </c>
      <c r="C219" s="40">
        <v>106500</v>
      </c>
      <c r="D219" s="40">
        <v>52850</v>
      </c>
      <c r="E219" s="40">
        <v>60400</v>
      </c>
      <c r="F219" s="40">
        <v>67950</v>
      </c>
      <c r="G219" s="40">
        <v>75500</v>
      </c>
      <c r="H219" s="40">
        <v>84550</v>
      </c>
      <c r="I219" s="40">
        <v>87600</v>
      </c>
      <c r="J219" s="40">
        <v>93650</v>
      </c>
      <c r="K219" s="40">
        <v>99700</v>
      </c>
    </row>
    <row r="220" spans="1:11" ht="13.5" thickBot="1">
      <c r="A220" s="39" t="s">
        <v>1091</v>
      </c>
      <c r="B220" s="39" t="s">
        <v>858</v>
      </c>
      <c r="C220" s="40">
        <v>113300</v>
      </c>
      <c r="D220" s="40">
        <v>62450</v>
      </c>
      <c r="E220" s="40">
        <v>71400</v>
      </c>
      <c r="F220" s="40">
        <v>80300</v>
      </c>
      <c r="G220" s="40">
        <v>89200</v>
      </c>
      <c r="H220" s="40">
        <v>96350</v>
      </c>
      <c r="I220" s="40">
        <v>103500</v>
      </c>
      <c r="J220" s="40">
        <v>110650</v>
      </c>
      <c r="K220" s="40">
        <v>117750</v>
      </c>
    </row>
    <row r="221" spans="1:11" ht="13.5" thickBot="1">
      <c r="A221" s="39" t="s">
        <v>1092</v>
      </c>
      <c r="B221" s="39" t="s">
        <v>858</v>
      </c>
      <c r="C221" s="40">
        <v>113300</v>
      </c>
      <c r="D221" s="40">
        <v>62450</v>
      </c>
      <c r="E221" s="40">
        <v>71400</v>
      </c>
      <c r="F221" s="40">
        <v>80300</v>
      </c>
      <c r="G221" s="40">
        <v>89200</v>
      </c>
      <c r="H221" s="40">
        <v>96350</v>
      </c>
      <c r="I221" s="40">
        <v>103500</v>
      </c>
      <c r="J221" s="40">
        <v>110650</v>
      </c>
      <c r="K221" s="40">
        <v>117750</v>
      </c>
    </row>
    <row r="222" spans="1:11" ht="13.5" thickBot="1">
      <c r="A222" s="39" t="s">
        <v>1093</v>
      </c>
      <c r="B222" s="39" t="s">
        <v>872</v>
      </c>
      <c r="C222" s="40">
        <v>98300</v>
      </c>
      <c r="D222" s="40">
        <v>54350</v>
      </c>
      <c r="E222" s="40">
        <v>62100</v>
      </c>
      <c r="F222" s="40">
        <v>69850</v>
      </c>
      <c r="G222" s="40">
        <v>77600</v>
      </c>
      <c r="H222" s="40">
        <v>83850</v>
      </c>
      <c r="I222" s="40">
        <v>90050</v>
      </c>
      <c r="J222" s="40">
        <v>96250</v>
      </c>
      <c r="K222" s="40">
        <v>102450</v>
      </c>
    </row>
    <row r="223" spans="1:11" ht="13.5" thickBot="1">
      <c r="A223" s="39" t="s">
        <v>1094</v>
      </c>
      <c r="B223" s="39" t="s">
        <v>885</v>
      </c>
      <c r="C223" s="40">
        <v>97700</v>
      </c>
      <c r="D223" s="40">
        <v>52850</v>
      </c>
      <c r="E223" s="40">
        <v>60400</v>
      </c>
      <c r="F223" s="40">
        <v>67950</v>
      </c>
      <c r="G223" s="40">
        <v>75450</v>
      </c>
      <c r="H223" s="40">
        <v>81500</v>
      </c>
      <c r="I223" s="40">
        <v>87550</v>
      </c>
      <c r="J223" s="40">
        <v>93600</v>
      </c>
      <c r="K223" s="40">
        <v>99600</v>
      </c>
    </row>
    <row r="224" spans="1:11" ht="13.5" thickBot="1">
      <c r="A224" s="39" t="s">
        <v>1095</v>
      </c>
      <c r="B224" s="39" t="s">
        <v>1243</v>
      </c>
      <c r="C224" s="40">
        <v>85100</v>
      </c>
      <c r="D224" s="40">
        <v>49700</v>
      </c>
      <c r="E224" s="40">
        <v>56800</v>
      </c>
      <c r="F224" s="40">
        <v>63900</v>
      </c>
      <c r="G224" s="40">
        <v>70950</v>
      </c>
      <c r="H224" s="40">
        <v>76650</v>
      </c>
      <c r="I224" s="40">
        <v>82350</v>
      </c>
      <c r="J224" s="40">
        <v>88000</v>
      </c>
      <c r="K224" s="40">
        <v>93700</v>
      </c>
    </row>
    <row r="225" spans="1:11" ht="13.5" thickBot="1">
      <c r="A225" s="39" t="s">
        <v>1096</v>
      </c>
      <c r="B225" s="39" t="s">
        <v>889</v>
      </c>
      <c r="C225" s="40">
        <v>91300</v>
      </c>
      <c r="D225" s="40">
        <v>51250</v>
      </c>
      <c r="E225" s="40">
        <v>58600</v>
      </c>
      <c r="F225" s="40">
        <v>65900</v>
      </c>
      <c r="G225" s="40">
        <v>73200</v>
      </c>
      <c r="H225" s="40">
        <v>79100</v>
      </c>
      <c r="I225" s="40">
        <v>84950</v>
      </c>
      <c r="J225" s="40">
        <v>90800</v>
      </c>
      <c r="K225" s="40">
        <v>96650</v>
      </c>
    </row>
    <row r="226" spans="1:11" ht="13.5" thickBot="1">
      <c r="A226" s="39" t="s">
        <v>1097</v>
      </c>
      <c r="B226" s="39" t="s">
        <v>866</v>
      </c>
      <c r="C226" s="40">
        <v>78900</v>
      </c>
      <c r="D226" s="40">
        <v>49700</v>
      </c>
      <c r="E226" s="40">
        <v>56800</v>
      </c>
      <c r="F226" s="40">
        <v>63900</v>
      </c>
      <c r="G226" s="40">
        <v>70950</v>
      </c>
      <c r="H226" s="40">
        <v>76650</v>
      </c>
      <c r="I226" s="40">
        <v>82350</v>
      </c>
      <c r="J226" s="40">
        <v>88000</v>
      </c>
      <c r="K226" s="40">
        <v>93700</v>
      </c>
    </row>
    <row r="227" spans="1:11" ht="13.5" thickBot="1">
      <c r="A227" s="39" t="s">
        <v>1098</v>
      </c>
      <c r="B227" s="39" t="s">
        <v>885</v>
      </c>
      <c r="C227" s="40">
        <v>97700</v>
      </c>
      <c r="D227" s="40">
        <v>52850</v>
      </c>
      <c r="E227" s="40">
        <v>60400</v>
      </c>
      <c r="F227" s="40">
        <v>67950</v>
      </c>
      <c r="G227" s="40">
        <v>75450</v>
      </c>
      <c r="H227" s="40">
        <v>81500</v>
      </c>
      <c r="I227" s="40">
        <v>87550</v>
      </c>
      <c r="J227" s="40">
        <v>93600</v>
      </c>
      <c r="K227" s="40">
        <v>99600</v>
      </c>
    </row>
    <row r="228" spans="1:11" ht="13.5" thickBot="1">
      <c r="A228" s="39" t="s">
        <v>1099</v>
      </c>
      <c r="B228" s="39" t="s">
        <v>371</v>
      </c>
      <c r="C228" s="40">
        <v>76000</v>
      </c>
      <c r="D228" s="40">
        <v>49700</v>
      </c>
      <c r="E228" s="40">
        <v>56800</v>
      </c>
      <c r="F228" s="40">
        <v>63900</v>
      </c>
      <c r="G228" s="40">
        <v>70950</v>
      </c>
      <c r="H228" s="40">
        <v>76650</v>
      </c>
      <c r="I228" s="40">
        <v>82350</v>
      </c>
      <c r="J228" s="40">
        <v>80050</v>
      </c>
      <c r="K228" s="40">
        <v>82250</v>
      </c>
    </row>
    <row r="229" spans="1:11" ht="13.5" thickBot="1">
      <c r="A229" s="39" t="s">
        <v>1100</v>
      </c>
      <c r="B229" s="39" t="s">
        <v>885</v>
      </c>
      <c r="C229" s="40">
        <v>97700</v>
      </c>
      <c r="D229" s="40">
        <v>52850</v>
      </c>
      <c r="E229" s="40">
        <v>60400</v>
      </c>
      <c r="F229" s="40">
        <v>67950</v>
      </c>
      <c r="G229" s="40">
        <v>75450</v>
      </c>
      <c r="H229" s="40">
        <v>81500</v>
      </c>
      <c r="I229" s="40">
        <v>87550</v>
      </c>
      <c r="J229" s="40">
        <v>93600</v>
      </c>
      <c r="K229" s="40">
        <v>99600</v>
      </c>
    </row>
    <row r="230" spans="1:11" ht="13.5" thickBot="1">
      <c r="A230" s="39" t="s">
        <v>1101</v>
      </c>
      <c r="B230" s="39" t="s">
        <v>858</v>
      </c>
      <c r="C230" s="40">
        <v>113300</v>
      </c>
      <c r="D230" s="40">
        <v>62450</v>
      </c>
      <c r="E230" s="40">
        <v>71400</v>
      </c>
      <c r="F230" s="40">
        <v>80300</v>
      </c>
      <c r="G230" s="40">
        <v>89200</v>
      </c>
      <c r="H230" s="40">
        <v>96350</v>
      </c>
      <c r="I230" s="40">
        <v>103500</v>
      </c>
      <c r="J230" s="40">
        <v>110650</v>
      </c>
      <c r="K230" s="40">
        <v>117750</v>
      </c>
    </row>
    <row r="231" spans="1:11" ht="13.5" thickBot="1">
      <c r="A231" s="39" t="s">
        <v>1102</v>
      </c>
      <c r="B231" s="39" t="s">
        <v>371</v>
      </c>
      <c r="C231" s="40">
        <v>76000</v>
      </c>
      <c r="D231" s="40">
        <v>49700</v>
      </c>
      <c r="E231" s="40">
        <v>56800</v>
      </c>
      <c r="F231" s="40">
        <v>63900</v>
      </c>
      <c r="G231" s="40">
        <v>70950</v>
      </c>
      <c r="H231" s="40">
        <v>76650</v>
      </c>
      <c r="I231" s="40">
        <v>82350</v>
      </c>
      <c r="J231" s="40">
        <v>80050</v>
      </c>
      <c r="K231" s="40">
        <v>82250</v>
      </c>
    </row>
    <row r="232" spans="1:11" ht="13.5" thickBot="1">
      <c r="A232" s="39" t="s">
        <v>1103</v>
      </c>
      <c r="B232" s="39" t="s">
        <v>858</v>
      </c>
      <c r="C232" s="40">
        <v>113300</v>
      </c>
      <c r="D232" s="40">
        <v>62450</v>
      </c>
      <c r="E232" s="40">
        <v>71400</v>
      </c>
      <c r="F232" s="40">
        <v>80300</v>
      </c>
      <c r="G232" s="40">
        <v>89200</v>
      </c>
      <c r="H232" s="40">
        <v>96350</v>
      </c>
      <c r="I232" s="40">
        <v>103500</v>
      </c>
      <c r="J232" s="40">
        <v>110650</v>
      </c>
      <c r="K232" s="40">
        <v>117750</v>
      </c>
    </row>
    <row r="233" spans="1:11" ht="13.5" thickBot="1">
      <c r="A233" s="39" t="s">
        <v>1104</v>
      </c>
      <c r="B233" s="39" t="s">
        <v>903</v>
      </c>
      <c r="C233" s="40">
        <v>107600</v>
      </c>
      <c r="D233" s="40">
        <v>52850</v>
      </c>
      <c r="E233" s="40">
        <v>60400</v>
      </c>
      <c r="F233" s="40">
        <v>67950</v>
      </c>
      <c r="G233" s="40">
        <v>75500</v>
      </c>
      <c r="H233" s="40">
        <v>81550</v>
      </c>
      <c r="I233" s="40">
        <v>87600</v>
      </c>
      <c r="J233" s="40">
        <v>93650</v>
      </c>
      <c r="K233" s="40">
        <v>99700</v>
      </c>
    </row>
    <row r="234" spans="1:11" ht="13.5" thickBot="1">
      <c r="A234" s="39" t="s">
        <v>1105</v>
      </c>
      <c r="B234" s="39" t="s">
        <v>866</v>
      </c>
      <c r="C234" s="40">
        <v>78900</v>
      </c>
      <c r="D234" s="40">
        <v>49700</v>
      </c>
      <c r="E234" s="40">
        <v>56800</v>
      </c>
      <c r="F234" s="40">
        <v>63900</v>
      </c>
      <c r="G234" s="40">
        <v>70950</v>
      </c>
      <c r="H234" s="40">
        <v>76650</v>
      </c>
      <c r="I234" s="40">
        <v>82350</v>
      </c>
      <c r="J234" s="40">
        <v>88000</v>
      </c>
      <c r="K234" s="40">
        <v>93700</v>
      </c>
    </row>
    <row r="235" spans="1:11" ht="13.5" thickBot="1">
      <c r="A235" s="39" t="s">
        <v>1106</v>
      </c>
      <c r="B235" s="39" t="s">
        <v>881</v>
      </c>
      <c r="C235" s="40">
        <v>78400</v>
      </c>
      <c r="D235" s="40">
        <v>45200</v>
      </c>
      <c r="E235" s="40">
        <v>51650</v>
      </c>
      <c r="F235" s="40">
        <v>58100</v>
      </c>
      <c r="G235" s="40">
        <v>64550</v>
      </c>
      <c r="H235" s="40">
        <v>69750</v>
      </c>
      <c r="I235" s="40">
        <v>74900</v>
      </c>
      <c r="J235" s="40">
        <v>80050</v>
      </c>
      <c r="K235" s="40">
        <v>85250</v>
      </c>
    </row>
    <row r="236" spans="1:11" ht="13.5" thickBot="1">
      <c r="A236" s="39" t="s">
        <v>1107</v>
      </c>
      <c r="B236" s="39" t="s">
        <v>881</v>
      </c>
      <c r="C236" s="40">
        <v>78400</v>
      </c>
      <c r="D236" s="40">
        <v>45200</v>
      </c>
      <c r="E236" s="40">
        <v>51650</v>
      </c>
      <c r="F236" s="40">
        <v>58100</v>
      </c>
      <c r="G236" s="40">
        <v>64550</v>
      </c>
      <c r="H236" s="40">
        <v>69750</v>
      </c>
      <c r="I236" s="40">
        <v>74900</v>
      </c>
      <c r="J236" s="40">
        <v>80050</v>
      </c>
      <c r="K236" s="40">
        <v>85250</v>
      </c>
    </row>
    <row r="237" spans="1:11" ht="13.5" thickBot="1">
      <c r="A237" s="39" t="s">
        <v>1108</v>
      </c>
      <c r="B237" s="39" t="s">
        <v>862</v>
      </c>
      <c r="C237" s="40">
        <v>80000</v>
      </c>
      <c r="D237" s="40">
        <v>49700</v>
      </c>
      <c r="E237" s="40">
        <v>56800</v>
      </c>
      <c r="F237" s="40">
        <v>63900</v>
      </c>
      <c r="G237" s="40">
        <v>70950</v>
      </c>
      <c r="H237" s="40">
        <v>76650</v>
      </c>
      <c r="I237" s="40">
        <v>82350</v>
      </c>
      <c r="J237" s="40">
        <v>88000</v>
      </c>
      <c r="K237" s="40">
        <v>93700</v>
      </c>
    </row>
    <row r="238" spans="1:11" ht="13.5" thickBot="1">
      <c r="A238" s="39" t="s">
        <v>1109</v>
      </c>
      <c r="B238" s="39" t="s">
        <v>371</v>
      </c>
      <c r="C238" s="40">
        <v>76000</v>
      </c>
      <c r="D238" s="40">
        <v>49700</v>
      </c>
      <c r="E238" s="40">
        <v>56800</v>
      </c>
      <c r="F238" s="40">
        <v>63900</v>
      </c>
      <c r="G238" s="40">
        <v>70950</v>
      </c>
      <c r="H238" s="40">
        <v>76650</v>
      </c>
      <c r="I238" s="40">
        <v>82350</v>
      </c>
      <c r="J238" s="40">
        <v>80050</v>
      </c>
      <c r="K238" s="40">
        <v>82250</v>
      </c>
    </row>
    <row r="239" spans="1:11" ht="13.5" thickBot="1">
      <c r="A239" s="39" t="s">
        <v>1110</v>
      </c>
      <c r="B239" s="39" t="s">
        <v>858</v>
      </c>
      <c r="C239" s="40">
        <v>113300</v>
      </c>
      <c r="D239" s="40">
        <v>62450</v>
      </c>
      <c r="E239" s="40">
        <v>71400</v>
      </c>
      <c r="F239" s="40">
        <v>80300</v>
      </c>
      <c r="G239" s="40">
        <v>89200</v>
      </c>
      <c r="H239" s="40">
        <v>96350</v>
      </c>
      <c r="I239" s="40">
        <v>103500</v>
      </c>
      <c r="J239" s="40">
        <v>110650</v>
      </c>
      <c r="K239" s="40">
        <v>117750</v>
      </c>
    </row>
    <row r="240" spans="1:11" ht="13.5" thickBot="1">
      <c r="A240" s="39" t="s">
        <v>1111</v>
      </c>
      <c r="B240" s="39" t="s">
        <v>858</v>
      </c>
      <c r="C240" s="40">
        <v>113300</v>
      </c>
      <c r="D240" s="40">
        <v>62450</v>
      </c>
      <c r="E240" s="40">
        <v>71400</v>
      </c>
      <c r="F240" s="40">
        <v>80300</v>
      </c>
      <c r="G240" s="40">
        <v>89200</v>
      </c>
      <c r="H240" s="40">
        <v>96350</v>
      </c>
      <c r="I240" s="40">
        <v>103500</v>
      </c>
      <c r="J240" s="40">
        <v>110650</v>
      </c>
      <c r="K240" s="40">
        <v>117750</v>
      </c>
    </row>
    <row r="241" spans="1:11" ht="13.5" thickBot="1">
      <c r="A241" s="39" t="s">
        <v>1112</v>
      </c>
      <c r="B241" s="39" t="s">
        <v>856</v>
      </c>
      <c r="C241" s="40">
        <v>93400</v>
      </c>
      <c r="D241" s="40">
        <v>51800</v>
      </c>
      <c r="E241" s="40">
        <v>59200</v>
      </c>
      <c r="F241" s="40">
        <v>66600</v>
      </c>
      <c r="G241" s="40">
        <v>74000</v>
      </c>
      <c r="H241" s="40">
        <v>79950</v>
      </c>
      <c r="I241" s="40">
        <v>85850</v>
      </c>
      <c r="J241" s="40">
        <v>91800</v>
      </c>
      <c r="K241" s="40">
        <v>97700</v>
      </c>
    </row>
    <row r="242" spans="1:11" ht="13.5" thickBot="1">
      <c r="A242" s="39" t="s">
        <v>1113</v>
      </c>
      <c r="B242" s="39" t="s">
        <v>885</v>
      </c>
      <c r="C242" s="40">
        <v>97700</v>
      </c>
      <c r="D242" s="40">
        <v>52850</v>
      </c>
      <c r="E242" s="40">
        <v>60400</v>
      </c>
      <c r="F242" s="40">
        <v>67950</v>
      </c>
      <c r="G242" s="40">
        <v>75450</v>
      </c>
      <c r="H242" s="40">
        <v>81500</v>
      </c>
      <c r="I242" s="40">
        <v>87550</v>
      </c>
      <c r="J242" s="40">
        <v>93600</v>
      </c>
      <c r="K242" s="40">
        <v>99600</v>
      </c>
    </row>
    <row r="243" spans="1:11" ht="13.5" thickBot="1">
      <c r="A243" s="39" t="s">
        <v>1114</v>
      </c>
      <c r="B243" s="39" t="s">
        <v>889</v>
      </c>
      <c r="C243" s="40">
        <v>91300</v>
      </c>
      <c r="D243" s="40">
        <v>51250</v>
      </c>
      <c r="E243" s="40">
        <v>58600</v>
      </c>
      <c r="F243" s="40">
        <v>65900</v>
      </c>
      <c r="G243" s="40">
        <v>73200</v>
      </c>
      <c r="H243" s="40">
        <v>79100</v>
      </c>
      <c r="I243" s="40">
        <v>84950</v>
      </c>
      <c r="J243" s="40">
        <v>90800</v>
      </c>
      <c r="K243" s="40">
        <v>96650</v>
      </c>
    </row>
    <row r="244" spans="1:11" ht="13.5" thickBot="1">
      <c r="A244" s="39" t="s">
        <v>1115</v>
      </c>
      <c r="B244" s="39" t="s">
        <v>858</v>
      </c>
      <c r="C244" s="40">
        <v>113300</v>
      </c>
      <c r="D244" s="40">
        <v>62450</v>
      </c>
      <c r="E244" s="40">
        <v>71400</v>
      </c>
      <c r="F244" s="40">
        <v>80300</v>
      </c>
      <c r="G244" s="40">
        <v>89200</v>
      </c>
      <c r="H244" s="40">
        <v>96350</v>
      </c>
      <c r="I244" s="40">
        <v>103500</v>
      </c>
      <c r="J244" s="40">
        <v>110650</v>
      </c>
      <c r="K244" s="40">
        <v>117750</v>
      </c>
    </row>
    <row r="245" spans="1:11" ht="13.5" thickBot="1">
      <c r="A245" s="39" t="s">
        <v>1116</v>
      </c>
      <c r="B245" s="39" t="s">
        <v>858</v>
      </c>
      <c r="C245" s="40">
        <v>113300</v>
      </c>
      <c r="D245" s="40">
        <v>62450</v>
      </c>
      <c r="E245" s="40">
        <v>71400</v>
      </c>
      <c r="F245" s="40">
        <v>80300</v>
      </c>
      <c r="G245" s="40">
        <v>89200</v>
      </c>
      <c r="H245" s="40">
        <v>96350</v>
      </c>
      <c r="I245" s="40">
        <v>103500</v>
      </c>
      <c r="J245" s="40">
        <v>110650</v>
      </c>
      <c r="K245" s="40">
        <v>117750</v>
      </c>
    </row>
    <row r="246" spans="1:11" ht="13.5" thickBot="1">
      <c r="A246" s="39" t="s">
        <v>1117</v>
      </c>
      <c r="B246" s="39" t="s">
        <v>961</v>
      </c>
      <c r="C246" s="40">
        <v>117900</v>
      </c>
      <c r="D246" s="40">
        <v>52850</v>
      </c>
      <c r="E246" s="40">
        <v>60400</v>
      </c>
      <c r="F246" s="40">
        <v>67950</v>
      </c>
      <c r="G246" s="40">
        <v>75500</v>
      </c>
      <c r="H246" s="40">
        <v>81550</v>
      </c>
      <c r="I246" s="40">
        <v>87600</v>
      </c>
      <c r="J246" s="40">
        <v>93650</v>
      </c>
      <c r="K246" s="40">
        <v>99700</v>
      </c>
    </row>
    <row r="247" spans="1:11" ht="13.5" thickBot="1">
      <c r="A247" s="39" t="s">
        <v>1118</v>
      </c>
      <c r="B247" s="39" t="s">
        <v>858</v>
      </c>
      <c r="C247" s="40">
        <v>113300</v>
      </c>
      <c r="D247" s="40">
        <v>62450</v>
      </c>
      <c r="E247" s="40">
        <v>71400</v>
      </c>
      <c r="F247" s="40">
        <v>80300</v>
      </c>
      <c r="G247" s="40">
        <v>89200</v>
      </c>
      <c r="H247" s="40">
        <v>96350</v>
      </c>
      <c r="I247" s="40">
        <v>103500</v>
      </c>
      <c r="J247" s="40">
        <v>110650</v>
      </c>
      <c r="K247" s="40">
        <v>117750</v>
      </c>
    </row>
    <row r="248" spans="1:11" ht="13.5" thickBot="1">
      <c r="A248" s="39" t="s">
        <v>1119</v>
      </c>
      <c r="B248" s="39" t="s">
        <v>883</v>
      </c>
      <c r="C248" s="40">
        <v>81900</v>
      </c>
      <c r="D248" s="40">
        <v>445850</v>
      </c>
      <c r="E248" s="40">
        <v>52400</v>
      </c>
      <c r="F248" s="40">
        <v>58950</v>
      </c>
      <c r="G248" s="40">
        <v>65500</v>
      </c>
      <c r="H248" s="40">
        <v>70750</v>
      </c>
      <c r="I248" s="40">
        <v>76000</v>
      </c>
      <c r="J248" s="40">
        <v>81250</v>
      </c>
      <c r="K248" s="40">
        <v>86500</v>
      </c>
    </row>
    <row r="249" spans="1:11" ht="13.5" thickBot="1">
      <c r="A249" s="39" t="s">
        <v>1120</v>
      </c>
      <c r="B249" s="39" t="s">
        <v>858</v>
      </c>
      <c r="C249" s="40">
        <v>113300</v>
      </c>
      <c r="D249" s="40">
        <v>62450</v>
      </c>
      <c r="E249" s="40">
        <v>71400</v>
      </c>
      <c r="F249" s="40">
        <v>80300</v>
      </c>
      <c r="G249" s="40">
        <v>89200</v>
      </c>
      <c r="H249" s="40">
        <v>96350</v>
      </c>
      <c r="I249" s="40">
        <v>103500</v>
      </c>
      <c r="J249" s="40">
        <v>110650</v>
      </c>
      <c r="K249" s="40">
        <v>117750</v>
      </c>
    </row>
    <row r="250" spans="1:11" ht="13.5" thickBot="1">
      <c r="A250" s="39" t="s">
        <v>1121</v>
      </c>
      <c r="B250" s="39" t="s">
        <v>862</v>
      </c>
      <c r="C250" s="40">
        <v>80000</v>
      </c>
      <c r="D250" s="40">
        <v>49700</v>
      </c>
      <c r="E250" s="40">
        <v>56800</v>
      </c>
      <c r="F250" s="40">
        <v>63900</v>
      </c>
      <c r="G250" s="40">
        <v>70950</v>
      </c>
      <c r="H250" s="40">
        <v>76650</v>
      </c>
      <c r="I250" s="40">
        <v>82350</v>
      </c>
      <c r="J250" s="40">
        <v>88000</v>
      </c>
      <c r="K250" s="40">
        <v>93700</v>
      </c>
    </row>
    <row r="251" spans="1:11" ht="13.5" thickBot="1">
      <c r="A251" s="39" t="s">
        <v>1122</v>
      </c>
      <c r="B251" s="39" t="s">
        <v>856</v>
      </c>
      <c r="C251" s="40">
        <v>93400</v>
      </c>
      <c r="D251" s="40">
        <v>51800</v>
      </c>
      <c r="E251" s="40">
        <v>59200</v>
      </c>
      <c r="F251" s="40">
        <v>66600</v>
      </c>
      <c r="G251" s="40">
        <v>74000</v>
      </c>
      <c r="H251" s="40">
        <v>79950</v>
      </c>
      <c r="I251" s="40">
        <v>85850</v>
      </c>
      <c r="J251" s="40">
        <v>91800</v>
      </c>
      <c r="K251" s="40">
        <v>97700</v>
      </c>
    </row>
    <row r="252" spans="1:11" ht="13.5" thickBot="1">
      <c r="A252" s="39" t="s">
        <v>1123</v>
      </c>
      <c r="B252" s="39" t="s">
        <v>858</v>
      </c>
      <c r="C252" s="40">
        <v>113300</v>
      </c>
      <c r="D252" s="40">
        <v>62450</v>
      </c>
      <c r="E252" s="40">
        <v>71400</v>
      </c>
      <c r="F252" s="40">
        <v>80300</v>
      </c>
      <c r="G252" s="40">
        <v>89200</v>
      </c>
      <c r="H252" s="40">
        <v>96350</v>
      </c>
      <c r="I252" s="40">
        <v>103500</v>
      </c>
      <c r="J252" s="40">
        <v>110650</v>
      </c>
      <c r="K252" s="40">
        <v>117750</v>
      </c>
    </row>
    <row r="253" spans="1:11" ht="13.5" thickBot="1">
      <c r="A253" s="39" t="s">
        <v>1124</v>
      </c>
      <c r="B253" s="39" t="s">
        <v>858</v>
      </c>
      <c r="C253" s="40">
        <v>113300</v>
      </c>
      <c r="D253" s="40">
        <v>62450</v>
      </c>
      <c r="E253" s="40">
        <v>71400</v>
      </c>
      <c r="F253" s="40">
        <v>80300</v>
      </c>
      <c r="G253" s="40">
        <v>89200</v>
      </c>
      <c r="H253" s="40">
        <v>96350</v>
      </c>
      <c r="I253" s="40">
        <v>103500</v>
      </c>
      <c r="J253" s="40">
        <v>110650</v>
      </c>
      <c r="K253" s="40">
        <v>117750</v>
      </c>
    </row>
    <row r="254" spans="1:11" ht="13.5" thickBot="1">
      <c r="A254" s="39" t="s">
        <v>1125</v>
      </c>
      <c r="B254" s="39" t="s">
        <v>1243</v>
      </c>
      <c r="C254" s="40">
        <v>85100</v>
      </c>
      <c r="D254" s="40">
        <v>49700</v>
      </c>
      <c r="E254" s="40">
        <v>56800</v>
      </c>
      <c r="F254" s="40">
        <v>63900</v>
      </c>
      <c r="G254" s="40">
        <v>70950</v>
      </c>
      <c r="H254" s="40">
        <v>76650</v>
      </c>
      <c r="I254" s="40">
        <v>82350</v>
      </c>
      <c r="J254" s="40">
        <v>88000</v>
      </c>
      <c r="K254" s="40">
        <v>93700</v>
      </c>
    </row>
    <row r="255" spans="1:11" ht="13.5" thickBot="1">
      <c r="A255" s="39" t="s">
        <v>1126</v>
      </c>
      <c r="B255" s="39" t="s">
        <v>858</v>
      </c>
      <c r="C255" s="40">
        <v>113300</v>
      </c>
      <c r="D255" s="40">
        <v>62450</v>
      </c>
      <c r="E255" s="40">
        <v>71400</v>
      </c>
      <c r="F255" s="40">
        <v>80300</v>
      </c>
      <c r="G255" s="40">
        <v>89200</v>
      </c>
      <c r="H255" s="40">
        <v>96350</v>
      </c>
      <c r="I255" s="40">
        <v>103500</v>
      </c>
      <c r="J255" s="40">
        <v>110650</v>
      </c>
      <c r="K255" s="40">
        <v>117750</v>
      </c>
    </row>
    <row r="256" spans="1:11" ht="13.5" thickBot="1">
      <c r="A256" s="39" t="s">
        <v>1127</v>
      </c>
      <c r="B256" s="39" t="s">
        <v>881</v>
      </c>
      <c r="C256" s="40">
        <v>78400</v>
      </c>
      <c r="D256" s="40">
        <v>45200</v>
      </c>
      <c r="E256" s="40">
        <v>51650</v>
      </c>
      <c r="F256" s="40">
        <v>58100</v>
      </c>
      <c r="G256" s="40">
        <v>64550</v>
      </c>
      <c r="H256" s="40">
        <v>69750</v>
      </c>
      <c r="I256" s="40">
        <v>74900</v>
      </c>
      <c r="J256" s="40">
        <v>80050</v>
      </c>
      <c r="K256" s="40">
        <v>85250</v>
      </c>
    </row>
    <row r="257" spans="1:11" ht="13.5" thickBot="1">
      <c r="A257" s="39" t="s">
        <v>1128</v>
      </c>
      <c r="B257" s="39" t="s">
        <v>371</v>
      </c>
      <c r="C257" s="40">
        <v>76000</v>
      </c>
      <c r="D257" s="40">
        <v>49700</v>
      </c>
      <c r="E257" s="40">
        <v>56800</v>
      </c>
      <c r="F257" s="40">
        <v>63900</v>
      </c>
      <c r="G257" s="40">
        <v>70950</v>
      </c>
      <c r="H257" s="40">
        <v>76650</v>
      </c>
      <c r="I257" s="40">
        <v>82350</v>
      </c>
      <c r="J257" s="40">
        <v>80050</v>
      </c>
      <c r="K257" s="40">
        <v>82250</v>
      </c>
    </row>
    <row r="258" spans="1:11" ht="13.5" thickBot="1">
      <c r="A258" s="39" t="s">
        <v>1129</v>
      </c>
      <c r="B258" s="39" t="s">
        <v>885</v>
      </c>
      <c r="C258" s="40">
        <v>97700</v>
      </c>
      <c r="D258" s="40">
        <v>52850</v>
      </c>
      <c r="E258" s="40">
        <v>60400</v>
      </c>
      <c r="F258" s="40">
        <v>67950</v>
      </c>
      <c r="G258" s="40">
        <v>75450</v>
      </c>
      <c r="H258" s="40">
        <v>81500</v>
      </c>
      <c r="I258" s="40">
        <v>87550</v>
      </c>
      <c r="J258" s="40">
        <v>93600</v>
      </c>
      <c r="K258" s="40">
        <v>99600</v>
      </c>
    </row>
    <row r="259" spans="1:11" ht="13.5" thickBot="1">
      <c r="A259" s="39" t="s">
        <v>1130</v>
      </c>
      <c r="B259" s="39" t="s">
        <v>858</v>
      </c>
      <c r="C259" s="40">
        <v>113300</v>
      </c>
      <c r="D259" s="40">
        <v>62450</v>
      </c>
      <c r="E259" s="40">
        <v>71400</v>
      </c>
      <c r="F259" s="40">
        <v>80300</v>
      </c>
      <c r="G259" s="40">
        <v>89200</v>
      </c>
      <c r="H259" s="40">
        <v>96350</v>
      </c>
      <c r="I259" s="40">
        <v>103500</v>
      </c>
      <c r="J259" s="40">
        <v>110650</v>
      </c>
      <c r="K259" s="40">
        <v>117750</v>
      </c>
    </row>
    <row r="260" spans="1:11" ht="13.5" thickBot="1">
      <c r="A260" s="39" t="s">
        <v>1131</v>
      </c>
      <c r="B260" s="39" t="s">
        <v>858</v>
      </c>
      <c r="C260" s="40">
        <v>113300</v>
      </c>
      <c r="D260" s="40">
        <v>62450</v>
      </c>
      <c r="E260" s="40">
        <v>71400</v>
      </c>
      <c r="F260" s="40">
        <v>80300</v>
      </c>
      <c r="G260" s="40">
        <v>89200</v>
      </c>
      <c r="H260" s="40">
        <v>96350</v>
      </c>
      <c r="I260" s="40">
        <v>103500</v>
      </c>
      <c r="J260" s="40">
        <v>110650</v>
      </c>
      <c r="K260" s="40">
        <v>117750</v>
      </c>
    </row>
    <row r="261" spans="1:11" ht="13.5" thickBot="1">
      <c r="A261" s="39" t="s">
        <v>1132</v>
      </c>
      <c r="B261" s="39" t="s">
        <v>866</v>
      </c>
      <c r="C261" s="40">
        <v>78900</v>
      </c>
      <c r="D261" s="40">
        <v>49700</v>
      </c>
      <c r="E261" s="40">
        <v>56800</v>
      </c>
      <c r="F261" s="40">
        <v>63900</v>
      </c>
      <c r="G261" s="40">
        <v>70950</v>
      </c>
      <c r="H261" s="40">
        <v>76650</v>
      </c>
      <c r="I261" s="40">
        <v>82350</v>
      </c>
      <c r="J261" s="40">
        <v>88000</v>
      </c>
      <c r="K261" s="40">
        <v>93700</v>
      </c>
    </row>
    <row r="262" spans="1:11" ht="13.5" thickBot="1">
      <c r="A262" s="39" t="s">
        <v>1133</v>
      </c>
      <c r="B262" s="39" t="s">
        <v>889</v>
      </c>
      <c r="C262" s="40">
        <v>91300</v>
      </c>
      <c r="D262" s="40">
        <v>51250</v>
      </c>
      <c r="E262" s="40">
        <v>58600</v>
      </c>
      <c r="F262" s="40">
        <v>65900</v>
      </c>
      <c r="G262" s="40">
        <v>73200</v>
      </c>
      <c r="H262" s="40">
        <v>79100</v>
      </c>
      <c r="I262" s="40">
        <v>84950</v>
      </c>
      <c r="J262" s="40">
        <v>90800</v>
      </c>
      <c r="K262" s="40">
        <v>96650</v>
      </c>
    </row>
    <row r="263" spans="1:11" ht="13.5" thickBot="1">
      <c r="A263" s="39" t="s">
        <v>1134</v>
      </c>
      <c r="B263" s="39" t="s">
        <v>858</v>
      </c>
      <c r="C263" s="40">
        <v>113300</v>
      </c>
      <c r="D263" s="40">
        <v>62450</v>
      </c>
      <c r="E263" s="40">
        <v>71400</v>
      </c>
      <c r="F263" s="40">
        <v>80300</v>
      </c>
      <c r="G263" s="40">
        <v>89200</v>
      </c>
      <c r="H263" s="40">
        <v>96350</v>
      </c>
      <c r="I263" s="40">
        <v>103500</v>
      </c>
      <c r="J263" s="40">
        <v>110650</v>
      </c>
      <c r="K263" s="40">
        <v>117750</v>
      </c>
    </row>
    <row r="264" spans="1:11" ht="13.5" thickBot="1">
      <c r="A264" s="39" t="s">
        <v>1135</v>
      </c>
      <c r="B264" s="39" t="s">
        <v>866</v>
      </c>
      <c r="C264" s="40">
        <v>78900</v>
      </c>
      <c r="D264" s="40">
        <v>49700</v>
      </c>
      <c r="E264" s="40">
        <v>56800</v>
      </c>
      <c r="F264" s="40">
        <v>63900</v>
      </c>
      <c r="G264" s="40">
        <v>70950</v>
      </c>
      <c r="H264" s="40">
        <v>76650</v>
      </c>
      <c r="I264" s="40">
        <v>82350</v>
      </c>
      <c r="J264" s="40">
        <v>88000</v>
      </c>
      <c r="K264" s="40">
        <v>93700</v>
      </c>
    </row>
    <row r="265" spans="1:11" ht="13.5" thickBot="1">
      <c r="A265" s="39" t="s">
        <v>1136</v>
      </c>
      <c r="B265" s="39" t="s">
        <v>858</v>
      </c>
      <c r="C265" s="40">
        <v>113300</v>
      </c>
      <c r="D265" s="40">
        <v>62450</v>
      </c>
      <c r="E265" s="40">
        <v>71400</v>
      </c>
      <c r="F265" s="40">
        <v>80300</v>
      </c>
      <c r="G265" s="40">
        <v>89200</v>
      </c>
      <c r="H265" s="40">
        <v>96350</v>
      </c>
      <c r="I265" s="40">
        <v>103500</v>
      </c>
      <c r="J265" s="40">
        <v>110650</v>
      </c>
      <c r="K265" s="40">
        <v>117750</v>
      </c>
    </row>
    <row r="266" spans="1:11" ht="13.5" thickBot="1">
      <c r="A266" s="39" t="s">
        <v>1137</v>
      </c>
      <c r="B266" s="39" t="s">
        <v>883</v>
      </c>
      <c r="C266" s="40">
        <v>81900</v>
      </c>
      <c r="D266" s="40">
        <v>445850</v>
      </c>
      <c r="E266" s="40">
        <v>52400</v>
      </c>
      <c r="F266" s="40">
        <v>58950</v>
      </c>
      <c r="G266" s="40">
        <v>65500</v>
      </c>
      <c r="H266" s="40">
        <v>70750</v>
      </c>
      <c r="I266" s="40">
        <v>76000</v>
      </c>
      <c r="J266" s="40">
        <v>81250</v>
      </c>
      <c r="K266" s="40">
        <v>86500</v>
      </c>
    </row>
    <row r="267" spans="1:11" ht="13.5" thickBot="1">
      <c r="A267" s="39" t="s">
        <v>1138</v>
      </c>
      <c r="B267" s="39" t="s">
        <v>858</v>
      </c>
      <c r="C267" s="40">
        <v>113300</v>
      </c>
      <c r="D267" s="40">
        <v>62450</v>
      </c>
      <c r="E267" s="40">
        <v>71400</v>
      </c>
      <c r="F267" s="40">
        <v>80300</v>
      </c>
      <c r="G267" s="40">
        <v>89200</v>
      </c>
      <c r="H267" s="40">
        <v>96350</v>
      </c>
      <c r="I267" s="40">
        <v>103500</v>
      </c>
      <c r="J267" s="40">
        <v>110650</v>
      </c>
      <c r="K267" s="40">
        <v>117750</v>
      </c>
    </row>
    <row r="268" spans="1:11" ht="13.5" thickBot="1">
      <c r="A268" s="39" t="s">
        <v>1139</v>
      </c>
      <c r="B268" s="39" t="s">
        <v>866</v>
      </c>
      <c r="C268" s="40">
        <v>78900</v>
      </c>
      <c r="D268" s="40">
        <v>49700</v>
      </c>
      <c r="E268" s="40">
        <v>56800</v>
      </c>
      <c r="F268" s="40">
        <v>63900</v>
      </c>
      <c r="G268" s="40">
        <v>70950</v>
      </c>
      <c r="H268" s="40">
        <v>76650</v>
      </c>
      <c r="I268" s="40">
        <v>82350</v>
      </c>
      <c r="J268" s="40">
        <v>88000</v>
      </c>
      <c r="K268" s="40">
        <v>93700</v>
      </c>
    </row>
    <row r="269" spans="1:11" ht="13.5" thickBot="1">
      <c r="A269" s="39" t="s">
        <v>1140</v>
      </c>
      <c r="B269" s="39" t="s">
        <v>1243</v>
      </c>
      <c r="C269" s="40">
        <v>85100</v>
      </c>
      <c r="D269" s="40">
        <v>49700</v>
      </c>
      <c r="E269" s="40">
        <v>56800</v>
      </c>
      <c r="F269" s="40">
        <v>63900</v>
      </c>
      <c r="G269" s="40">
        <v>70950</v>
      </c>
      <c r="H269" s="40">
        <v>76650</v>
      </c>
      <c r="I269" s="40">
        <v>82350</v>
      </c>
      <c r="J269" s="40">
        <v>88000</v>
      </c>
      <c r="K269" s="40">
        <v>93700</v>
      </c>
    </row>
    <row r="270" spans="1:11" ht="13.5" thickBot="1">
      <c r="A270" s="39" t="s">
        <v>1141</v>
      </c>
      <c r="B270" s="39" t="s">
        <v>858</v>
      </c>
      <c r="C270" s="40">
        <v>113300</v>
      </c>
      <c r="D270" s="40">
        <v>62450</v>
      </c>
      <c r="E270" s="40">
        <v>71400</v>
      </c>
      <c r="F270" s="40">
        <v>80300</v>
      </c>
      <c r="G270" s="40">
        <v>89200</v>
      </c>
      <c r="H270" s="40">
        <v>96350</v>
      </c>
      <c r="I270" s="40">
        <v>103500</v>
      </c>
      <c r="J270" s="40">
        <v>110650</v>
      </c>
      <c r="K270" s="40">
        <v>117750</v>
      </c>
    </row>
    <row r="271" spans="1:11" ht="13.5" thickBot="1">
      <c r="A271" s="39" t="s">
        <v>1142</v>
      </c>
      <c r="B271" s="39" t="s">
        <v>858</v>
      </c>
      <c r="C271" s="40">
        <v>113300</v>
      </c>
      <c r="D271" s="40">
        <v>62450</v>
      </c>
      <c r="E271" s="40">
        <v>71400</v>
      </c>
      <c r="F271" s="40">
        <v>80300</v>
      </c>
      <c r="G271" s="40">
        <v>89200</v>
      </c>
      <c r="H271" s="40">
        <v>96350</v>
      </c>
      <c r="I271" s="40">
        <v>103500</v>
      </c>
      <c r="J271" s="40">
        <v>110650</v>
      </c>
      <c r="K271" s="40">
        <v>117750</v>
      </c>
    </row>
    <row r="272" spans="1:11" ht="13.5" thickBot="1">
      <c r="A272" s="39" t="s">
        <v>1143</v>
      </c>
      <c r="B272" s="39" t="s">
        <v>885</v>
      </c>
      <c r="C272" s="40">
        <v>97700</v>
      </c>
      <c r="D272" s="40">
        <v>52850</v>
      </c>
      <c r="E272" s="40">
        <v>60400</v>
      </c>
      <c r="F272" s="40">
        <v>67950</v>
      </c>
      <c r="G272" s="40">
        <v>75450</v>
      </c>
      <c r="H272" s="40">
        <v>81500</v>
      </c>
      <c r="I272" s="40">
        <v>87550</v>
      </c>
      <c r="J272" s="40">
        <v>93600</v>
      </c>
      <c r="K272" s="40">
        <v>99600</v>
      </c>
    </row>
    <row r="273" spans="1:11" ht="13.5" thickBot="1">
      <c r="A273" s="39" t="s">
        <v>1144</v>
      </c>
      <c r="B273" s="39" t="s">
        <v>1243</v>
      </c>
      <c r="C273" s="40">
        <v>85100</v>
      </c>
      <c r="D273" s="40">
        <v>49700</v>
      </c>
      <c r="E273" s="40">
        <v>56800</v>
      </c>
      <c r="F273" s="40">
        <v>63900</v>
      </c>
      <c r="G273" s="40">
        <v>70950</v>
      </c>
      <c r="H273" s="40">
        <v>76650</v>
      </c>
      <c r="I273" s="40">
        <v>82350</v>
      </c>
      <c r="J273" s="40">
        <v>88000</v>
      </c>
      <c r="K273" s="40">
        <v>93700</v>
      </c>
    </row>
    <row r="274" spans="1:11" ht="13.5" thickBot="1">
      <c r="A274" s="39" t="s">
        <v>1145</v>
      </c>
      <c r="B274" s="39" t="s">
        <v>883</v>
      </c>
      <c r="C274" s="40">
        <v>81900</v>
      </c>
      <c r="D274" s="40">
        <v>445850</v>
      </c>
      <c r="E274" s="40">
        <v>52400</v>
      </c>
      <c r="F274" s="40">
        <v>58950</v>
      </c>
      <c r="G274" s="40">
        <v>65500</v>
      </c>
      <c r="H274" s="40">
        <v>70750</v>
      </c>
      <c r="I274" s="40">
        <v>76000</v>
      </c>
      <c r="J274" s="40">
        <v>81250</v>
      </c>
      <c r="K274" s="40">
        <v>86500</v>
      </c>
    </row>
    <row r="275" spans="1:11" ht="13.5" thickBot="1">
      <c r="A275" s="39" t="s">
        <v>1146</v>
      </c>
      <c r="B275" s="39" t="s">
        <v>858</v>
      </c>
      <c r="C275" s="40">
        <v>113300</v>
      </c>
      <c r="D275" s="40">
        <v>62450</v>
      </c>
      <c r="E275" s="40">
        <v>71400</v>
      </c>
      <c r="F275" s="40">
        <v>80300</v>
      </c>
      <c r="G275" s="40">
        <v>89200</v>
      </c>
      <c r="H275" s="40">
        <v>96350</v>
      </c>
      <c r="I275" s="40">
        <v>103500</v>
      </c>
      <c r="J275" s="40">
        <v>110650</v>
      </c>
      <c r="K275" s="40">
        <v>117750</v>
      </c>
    </row>
    <row r="276" spans="1:11" ht="13.5" thickBot="1">
      <c r="A276" s="39" t="s">
        <v>1147</v>
      </c>
      <c r="B276" s="39" t="s">
        <v>371</v>
      </c>
      <c r="C276" s="40">
        <v>76000</v>
      </c>
      <c r="D276" s="40">
        <v>49700</v>
      </c>
      <c r="E276" s="40">
        <v>56800</v>
      </c>
      <c r="F276" s="40">
        <v>63900</v>
      </c>
      <c r="G276" s="40">
        <v>70950</v>
      </c>
      <c r="H276" s="40">
        <v>76650</v>
      </c>
      <c r="I276" s="40">
        <v>82350</v>
      </c>
      <c r="J276" s="40">
        <v>80050</v>
      </c>
      <c r="K276" s="40">
        <v>82250</v>
      </c>
    </row>
    <row r="277" spans="1:11" ht="13.5" thickBot="1">
      <c r="A277" s="39" t="s">
        <v>1148</v>
      </c>
      <c r="B277" s="39" t="s">
        <v>371</v>
      </c>
      <c r="C277" s="40">
        <v>76000</v>
      </c>
      <c r="D277" s="40">
        <v>49700</v>
      </c>
      <c r="E277" s="40">
        <v>56800</v>
      </c>
      <c r="F277" s="40">
        <v>63900</v>
      </c>
      <c r="G277" s="40">
        <v>70950</v>
      </c>
      <c r="H277" s="40">
        <v>76650</v>
      </c>
      <c r="I277" s="40">
        <v>82350</v>
      </c>
      <c r="J277" s="40">
        <v>80050</v>
      </c>
      <c r="K277" s="40">
        <v>82250</v>
      </c>
    </row>
    <row r="278" spans="1:11" ht="13.5" thickBot="1">
      <c r="A278" s="39" t="s">
        <v>1149</v>
      </c>
      <c r="B278" s="39" t="s">
        <v>899</v>
      </c>
      <c r="C278" s="40">
        <v>116200</v>
      </c>
      <c r="D278" s="40">
        <v>52850</v>
      </c>
      <c r="E278" s="40">
        <v>60400</v>
      </c>
      <c r="F278" s="40">
        <v>67950</v>
      </c>
      <c r="G278" s="40">
        <v>75500</v>
      </c>
      <c r="H278" s="40">
        <v>81550</v>
      </c>
      <c r="I278" s="40">
        <v>87600</v>
      </c>
      <c r="J278" s="40">
        <v>93650</v>
      </c>
      <c r="K278" s="40">
        <v>99700</v>
      </c>
    </row>
    <row r="279" spans="1:11" ht="13.5" thickBot="1">
      <c r="A279" s="39" t="s">
        <v>1150</v>
      </c>
      <c r="B279" s="39" t="s">
        <v>885</v>
      </c>
      <c r="C279" s="40">
        <v>97700</v>
      </c>
      <c r="D279" s="40">
        <v>52850</v>
      </c>
      <c r="E279" s="40">
        <v>60400</v>
      </c>
      <c r="F279" s="40">
        <v>67950</v>
      </c>
      <c r="G279" s="40">
        <v>75450</v>
      </c>
      <c r="H279" s="40">
        <v>81500</v>
      </c>
      <c r="I279" s="40">
        <v>87550</v>
      </c>
      <c r="J279" s="40">
        <v>93600</v>
      </c>
      <c r="K279" s="40">
        <v>99600</v>
      </c>
    </row>
    <row r="280" spans="1:11" ht="13.5" thickBot="1">
      <c r="A280" s="39" t="s">
        <v>1151</v>
      </c>
      <c r="B280" s="39" t="s">
        <v>371</v>
      </c>
      <c r="C280" s="40">
        <v>76000</v>
      </c>
      <c r="D280" s="40">
        <v>49700</v>
      </c>
      <c r="E280" s="40">
        <v>56800</v>
      </c>
      <c r="F280" s="40">
        <v>63900</v>
      </c>
      <c r="G280" s="40">
        <v>70950</v>
      </c>
      <c r="H280" s="40">
        <v>76650</v>
      </c>
      <c r="I280" s="40">
        <v>82350</v>
      </c>
      <c r="J280" s="40">
        <v>80050</v>
      </c>
      <c r="K280" s="40">
        <v>82250</v>
      </c>
    </row>
    <row r="281" spans="1:11" ht="13.5" thickBot="1">
      <c r="A281" s="39" t="s">
        <v>1152</v>
      </c>
      <c r="B281" s="39" t="s">
        <v>885</v>
      </c>
      <c r="C281" s="40">
        <v>97700</v>
      </c>
      <c r="D281" s="40">
        <v>52850</v>
      </c>
      <c r="E281" s="40">
        <v>60400</v>
      </c>
      <c r="F281" s="40">
        <v>67950</v>
      </c>
      <c r="G281" s="40">
        <v>75450</v>
      </c>
      <c r="H281" s="40">
        <v>81500</v>
      </c>
      <c r="I281" s="40">
        <v>87550</v>
      </c>
      <c r="J281" s="40">
        <v>93600</v>
      </c>
      <c r="K281" s="40">
        <v>99600</v>
      </c>
    </row>
    <row r="282" spans="1:11" ht="13.5" thickBot="1">
      <c r="A282" s="39" t="s">
        <v>1153</v>
      </c>
      <c r="B282" s="39" t="s">
        <v>371</v>
      </c>
      <c r="C282" s="40">
        <v>76000</v>
      </c>
      <c r="D282" s="40">
        <v>49700</v>
      </c>
      <c r="E282" s="40">
        <v>56800</v>
      </c>
      <c r="F282" s="40">
        <v>63900</v>
      </c>
      <c r="G282" s="40">
        <v>70950</v>
      </c>
      <c r="H282" s="40">
        <v>76650</v>
      </c>
      <c r="I282" s="40">
        <v>82350</v>
      </c>
      <c r="J282" s="40">
        <v>80050</v>
      </c>
      <c r="K282" s="40">
        <v>82250</v>
      </c>
    </row>
    <row r="283" spans="1:11" ht="13.5" thickBot="1">
      <c r="A283" s="39" t="s">
        <v>1154</v>
      </c>
      <c r="B283" s="39" t="s">
        <v>885</v>
      </c>
      <c r="C283" s="40">
        <v>97700</v>
      </c>
      <c r="D283" s="40">
        <v>52850</v>
      </c>
      <c r="E283" s="40">
        <v>60400</v>
      </c>
      <c r="F283" s="40">
        <v>67950</v>
      </c>
      <c r="G283" s="40">
        <v>75450</v>
      </c>
      <c r="H283" s="40">
        <v>81500</v>
      </c>
      <c r="I283" s="40">
        <v>87550</v>
      </c>
      <c r="J283" s="40">
        <v>93600</v>
      </c>
      <c r="K283" s="40">
        <v>99600</v>
      </c>
    </row>
    <row r="284" spans="1:11" ht="13.5" thickBot="1">
      <c r="A284" s="39" t="s">
        <v>1155</v>
      </c>
      <c r="B284" s="39" t="s">
        <v>862</v>
      </c>
      <c r="C284" s="40">
        <v>80000</v>
      </c>
      <c r="D284" s="40">
        <v>49700</v>
      </c>
      <c r="E284" s="40">
        <v>56800</v>
      </c>
      <c r="F284" s="40">
        <v>63900</v>
      </c>
      <c r="G284" s="40">
        <v>70950</v>
      </c>
      <c r="H284" s="40">
        <v>76650</v>
      </c>
      <c r="I284" s="40">
        <v>82350</v>
      </c>
      <c r="J284" s="40">
        <v>88000</v>
      </c>
      <c r="K284" s="40">
        <v>93700</v>
      </c>
    </row>
    <row r="285" spans="1:11" ht="13.5" thickBot="1">
      <c r="A285" s="39" t="s">
        <v>1156</v>
      </c>
      <c r="B285" s="39" t="s">
        <v>858</v>
      </c>
      <c r="C285" s="40">
        <v>113300</v>
      </c>
      <c r="D285" s="40">
        <v>62450</v>
      </c>
      <c r="E285" s="40">
        <v>71400</v>
      </c>
      <c r="F285" s="40">
        <v>80300</v>
      </c>
      <c r="G285" s="40">
        <v>89200</v>
      </c>
      <c r="H285" s="40">
        <v>96350</v>
      </c>
      <c r="I285" s="40">
        <v>103500</v>
      </c>
      <c r="J285" s="40">
        <v>110650</v>
      </c>
      <c r="K285" s="40">
        <v>117750</v>
      </c>
    </row>
    <row r="286" spans="1:11" ht="13.5" thickBot="1">
      <c r="A286" s="39" t="s">
        <v>1157</v>
      </c>
      <c r="B286" s="39" t="s">
        <v>858</v>
      </c>
      <c r="C286" s="40">
        <v>113300</v>
      </c>
      <c r="D286" s="40">
        <v>62450</v>
      </c>
      <c r="E286" s="40">
        <v>71400</v>
      </c>
      <c r="F286" s="40">
        <v>80300</v>
      </c>
      <c r="G286" s="40">
        <v>89200</v>
      </c>
      <c r="H286" s="40">
        <v>96350</v>
      </c>
      <c r="I286" s="40">
        <v>103500</v>
      </c>
      <c r="J286" s="40">
        <v>110650</v>
      </c>
      <c r="K286" s="40">
        <v>117750</v>
      </c>
    </row>
    <row r="287" spans="1:11" ht="13.5" thickBot="1">
      <c r="A287" s="39" t="s">
        <v>1158</v>
      </c>
      <c r="B287" s="39" t="s">
        <v>858</v>
      </c>
      <c r="C287" s="40">
        <v>113300</v>
      </c>
      <c r="D287" s="40">
        <v>62450</v>
      </c>
      <c r="E287" s="40">
        <v>71400</v>
      </c>
      <c r="F287" s="40">
        <v>80300</v>
      </c>
      <c r="G287" s="40">
        <v>89200</v>
      </c>
      <c r="H287" s="40">
        <v>96350</v>
      </c>
      <c r="I287" s="40">
        <v>103500</v>
      </c>
      <c r="J287" s="40">
        <v>110650</v>
      </c>
      <c r="K287" s="40">
        <v>117750</v>
      </c>
    </row>
    <row r="288" spans="1:11" ht="13.5" thickBot="1">
      <c r="A288" s="39" t="s">
        <v>1159</v>
      </c>
      <c r="B288" s="39" t="s">
        <v>885</v>
      </c>
      <c r="C288" s="40">
        <v>97700</v>
      </c>
      <c r="D288" s="40">
        <v>52850</v>
      </c>
      <c r="E288" s="40">
        <v>60400</v>
      </c>
      <c r="F288" s="40">
        <v>67950</v>
      </c>
      <c r="G288" s="40">
        <v>75450</v>
      </c>
      <c r="H288" s="40">
        <v>81500</v>
      </c>
      <c r="I288" s="40">
        <v>87550</v>
      </c>
      <c r="J288" s="40">
        <v>93600</v>
      </c>
      <c r="K288" s="40">
        <v>99600</v>
      </c>
    </row>
    <row r="289" spans="1:11" ht="13.5" thickBot="1">
      <c r="A289" s="39" t="s">
        <v>1160</v>
      </c>
      <c r="B289" s="39" t="s">
        <v>858</v>
      </c>
      <c r="C289" s="40">
        <v>113300</v>
      </c>
      <c r="D289" s="40">
        <v>62450</v>
      </c>
      <c r="E289" s="40">
        <v>71400</v>
      </c>
      <c r="F289" s="40">
        <v>80300</v>
      </c>
      <c r="G289" s="40">
        <v>89200</v>
      </c>
      <c r="H289" s="40">
        <v>96350</v>
      </c>
      <c r="I289" s="40">
        <v>103500</v>
      </c>
      <c r="J289" s="40">
        <v>110650</v>
      </c>
      <c r="K289" s="40">
        <v>117750</v>
      </c>
    </row>
    <row r="290" spans="1:11" ht="13.5" thickBot="1">
      <c r="A290" s="39" t="s">
        <v>1161</v>
      </c>
      <c r="B290" s="39" t="s">
        <v>1243</v>
      </c>
      <c r="C290" s="40">
        <v>85100</v>
      </c>
      <c r="D290" s="40">
        <v>49700</v>
      </c>
      <c r="E290" s="40">
        <v>56800</v>
      </c>
      <c r="F290" s="40">
        <v>63900</v>
      </c>
      <c r="G290" s="40">
        <v>70950</v>
      </c>
      <c r="H290" s="40">
        <v>76650</v>
      </c>
      <c r="I290" s="40">
        <v>82350</v>
      </c>
      <c r="J290" s="40">
        <v>88000</v>
      </c>
      <c r="K290" s="40">
        <v>93700</v>
      </c>
    </row>
    <row r="291" spans="1:11" ht="13.5" thickBot="1">
      <c r="A291" s="39" t="s">
        <v>1162</v>
      </c>
      <c r="B291" s="39" t="s">
        <v>885</v>
      </c>
      <c r="C291" s="40">
        <v>97700</v>
      </c>
      <c r="D291" s="40">
        <v>52850</v>
      </c>
      <c r="E291" s="40">
        <v>60400</v>
      </c>
      <c r="F291" s="40">
        <v>67950</v>
      </c>
      <c r="G291" s="40">
        <v>75450</v>
      </c>
      <c r="H291" s="40">
        <v>81500</v>
      </c>
      <c r="I291" s="40">
        <v>87550</v>
      </c>
      <c r="J291" s="40">
        <v>93600</v>
      </c>
      <c r="K291" s="40">
        <v>99600</v>
      </c>
    </row>
    <row r="292" spans="1:11" ht="13.5" thickBot="1">
      <c r="A292" s="39" t="s">
        <v>1163</v>
      </c>
      <c r="B292" s="39" t="s">
        <v>858</v>
      </c>
      <c r="C292" s="40">
        <v>113300</v>
      </c>
      <c r="D292" s="40">
        <v>62450</v>
      </c>
      <c r="E292" s="40">
        <v>71400</v>
      </c>
      <c r="F292" s="40">
        <v>80300</v>
      </c>
      <c r="G292" s="40">
        <v>89200</v>
      </c>
      <c r="H292" s="40">
        <v>96350</v>
      </c>
      <c r="I292" s="40">
        <v>103500</v>
      </c>
      <c r="J292" s="40">
        <v>110650</v>
      </c>
      <c r="K292" s="40">
        <v>117750</v>
      </c>
    </row>
    <row r="293" spans="1:11" ht="13.5" thickBot="1">
      <c r="A293" s="39" t="s">
        <v>1164</v>
      </c>
      <c r="B293" s="39" t="s">
        <v>883</v>
      </c>
      <c r="C293" s="40">
        <v>81900</v>
      </c>
      <c r="D293" s="40">
        <v>445850</v>
      </c>
      <c r="E293" s="40">
        <v>52400</v>
      </c>
      <c r="F293" s="40">
        <v>58950</v>
      </c>
      <c r="G293" s="40">
        <v>65500</v>
      </c>
      <c r="H293" s="40">
        <v>70750</v>
      </c>
      <c r="I293" s="40">
        <v>76000</v>
      </c>
      <c r="J293" s="40">
        <v>81250</v>
      </c>
      <c r="K293" s="40">
        <v>86500</v>
      </c>
    </row>
    <row r="294" spans="1:11" ht="13.5" thickBot="1">
      <c r="A294" s="39" t="s">
        <v>448</v>
      </c>
      <c r="B294" s="39" t="s">
        <v>897</v>
      </c>
      <c r="C294" s="40">
        <v>106500</v>
      </c>
      <c r="D294" s="40">
        <v>52850</v>
      </c>
      <c r="E294" s="40">
        <v>60400</v>
      </c>
      <c r="F294" s="40">
        <v>67950</v>
      </c>
      <c r="G294" s="40">
        <v>75500</v>
      </c>
      <c r="H294" s="40">
        <v>84550</v>
      </c>
      <c r="I294" s="40">
        <v>87600</v>
      </c>
      <c r="J294" s="40">
        <v>93650</v>
      </c>
      <c r="K294" s="40">
        <v>99700</v>
      </c>
    </row>
    <row r="295" spans="1:11" ht="13.5" thickBot="1">
      <c r="A295" s="39" t="s">
        <v>1165</v>
      </c>
      <c r="B295" s="39" t="s">
        <v>875</v>
      </c>
      <c r="C295" s="40">
        <v>85800</v>
      </c>
      <c r="D295" s="40">
        <v>49700</v>
      </c>
      <c r="E295" s="40">
        <v>56800</v>
      </c>
      <c r="F295" s="40">
        <v>63900</v>
      </c>
      <c r="G295" s="40">
        <v>70950</v>
      </c>
      <c r="H295" s="40">
        <v>76650</v>
      </c>
      <c r="I295" s="40">
        <v>82350</v>
      </c>
      <c r="J295" s="40">
        <v>88000</v>
      </c>
      <c r="K295" s="40">
        <v>93700</v>
      </c>
    </row>
    <row r="296" spans="1:11" ht="13.5" thickBot="1">
      <c r="A296" s="39" t="s">
        <v>1166</v>
      </c>
      <c r="B296" s="39" t="s">
        <v>903</v>
      </c>
      <c r="C296" s="40">
        <v>107600</v>
      </c>
      <c r="D296" s="40">
        <v>52850</v>
      </c>
      <c r="E296" s="40">
        <v>60400</v>
      </c>
      <c r="F296" s="40">
        <v>67950</v>
      </c>
      <c r="G296" s="40">
        <v>75500</v>
      </c>
      <c r="H296" s="40">
        <v>81550</v>
      </c>
      <c r="I296" s="40">
        <v>87600</v>
      </c>
      <c r="J296" s="40">
        <v>93650</v>
      </c>
      <c r="K296" s="40">
        <v>99700</v>
      </c>
    </row>
    <row r="297" spans="1:11" ht="13.5" thickBot="1">
      <c r="A297" s="39" t="s">
        <v>1167</v>
      </c>
      <c r="B297" s="39" t="s">
        <v>872</v>
      </c>
      <c r="C297" s="40">
        <v>98300</v>
      </c>
      <c r="D297" s="40">
        <v>54350</v>
      </c>
      <c r="E297" s="40">
        <v>62100</v>
      </c>
      <c r="F297" s="40">
        <v>69850</v>
      </c>
      <c r="G297" s="40">
        <v>77600</v>
      </c>
      <c r="H297" s="40">
        <v>83850</v>
      </c>
      <c r="I297" s="40">
        <v>90050</v>
      </c>
      <c r="J297" s="40">
        <v>96250</v>
      </c>
      <c r="K297" s="40">
        <v>102450</v>
      </c>
    </row>
    <row r="298" spans="1:11" ht="13.5" thickBot="1">
      <c r="A298" s="39" t="s">
        <v>1168</v>
      </c>
      <c r="B298" s="39" t="s">
        <v>371</v>
      </c>
      <c r="C298" s="40">
        <v>76000</v>
      </c>
      <c r="D298" s="40">
        <v>49700</v>
      </c>
      <c r="E298" s="40">
        <v>56800</v>
      </c>
      <c r="F298" s="40">
        <v>63900</v>
      </c>
      <c r="G298" s="40">
        <v>70950</v>
      </c>
      <c r="H298" s="40">
        <v>76650</v>
      </c>
      <c r="I298" s="40">
        <v>82350</v>
      </c>
      <c r="J298" s="40">
        <v>80050</v>
      </c>
      <c r="K298" s="40">
        <v>82250</v>
      </c>
    </row>
    <row r="299" spans="1:11" ht="13.5" thickBot="1">
      <c r="A299" s="39" t="s">
        <v>1169</v>
      </c>
      <c r="B299" s="39" t="s">
        <v>858</v>
      </c>
      <c r="C299" s="40">
        <v>113300</v>
      </c>
      <c r="D299" s="40">
        <v>62450</v>
      </c>
      <c r="E299" s="40">
        <v>71400</v>
      </c>
      <c r="F299" s="40">
        <v>80300</v>
      </c>
      <c r="G299" s="40">
        <v>89200</v>
      </c>
      <c r="H299" s="40">
        <v>96350</v>
      </c>
      <c r="I299" s="40">
        <v>103500</v>
      </c>
      <c r="J299" s="40">
        <v>110650</v>
      </c>
      <c r="K299" s="40">
        <v>117750</v>
      </c>
    </row>
    <row r="300" spans="1:11" ht="13.5" thickBot="1">
      <c r="A300" s="39" t="s">
        <v>1170</v>
      </c>
      <c r="B300" s="39" t="s">
        <v>858</v>
      </c>
      <c r="C300" s="40">
        <v>113300</v>
      </c>
      <c r="D300" s="40">
        <v>62450</v>
      </c>
      <c r="E300" s="40">
        <v>71400</v>
      </c>
      <c r="F300" s="40">
        <v>80300</v>
      </c>
      <c r="G300" s="40">
        <v>89200</v>
      </c>
      <c r="H300" s="40">
        <v>96350</v>
      </c>
      <c r="I300" s="40">
        <v>103500</v>
      </c>
      <c r="J300" s="40">
        <v>110650</v>
      </c>
      <c r="K300" s="40">
        <v>117750</v>
      </c>
    </row>
    <row r="301" spans="1:11" ht="13.5" thickBot="1">
      <c r="A301" s="39" t="s">
        <v>1171</v>
      </c>
      <c r="B301" s="39" t="s">
        <v>889</v>
      </c>
      <c r="C301" s="40">
        <v>91300</v>
      </c>
      <c r="D301" s="40">
        <v>51250</v>
      </c>
      <c r="E301" s="40">
        <v>58600</v>
      </c>
      <c r="F301" s="40">
        <v>65900</v>
      </c>
      <c r="G301" s="40">
        <v>73200</v>
      </c>
      <c r="H301" s="40">
        <v>79100</v>
      </c>
      <c r="I301" s="40">
        <v>84950</v>
      </c>
      <c r="J301" s="40">
        <v>90800</v>
      </c>
      <c r="K301" s="40">
        <v>96650</v>
      </c>
    </row>
    <row r="302" spans="1:11" ht="13.5" thickBot="1">
      <c r="A302" s="39" t="s">
        <v>1172</v>
      </c>
      <c r="B302" s="39" t="s">
        <v>903</v>
      </c>
      <c r="C302" s="40">
        <v>107600</v>
      </c>
      <c r="D302" s="40">
        <v>52850</v>
      </c>
      <c r="E302" s="40">
        <v>60400</v>
      </c>
      <c r="F302" s="40">
        <v>67950</v>
      </c>
      <c r="G302" s="40">
        <v>75500</v>
      </c>
      <c r="H302" s="40">
        <v>81550</v>
      </c>
      <c r="I302" s="40">
        <v>87600</v>
      </c>
      <c r="J302" s="40">
        <v>93650</v>
      </c>
      <c r="K302" s="40">
        <v>99700</v>
      </c>
    </row>
    <row r="303" spans="1:11" ht="13.5" thickBot="1">
      <c r="A303" s="39" t="s">
        <v>1173</v>
      </c>
      <c r="B303" s="39" t="s">
        <v>866</v>
      </c>
      <c r="C303" s="40">
        <v>78900</v>
      </c>
      <c r="D303" s="40">
        <v>49700</v>
      </c>
      <c r="E303" s="40">
        <v>56800</v>
      </c>
      <c r="F303" s="40">
        <v>63900</v>
      </c>
      <c r="G303" s="40">
        <v>70950</v>
      </c>
      <c r="H303" s="40">
        <v>76650</v>
      </c>
      <c r="I303" s="40">
        <v>82350</v>
      </c>
      <c r="J303" s="40">
        <v>88000</v>
      </c>
      <c r="K303" s="40">
        <v>93700</v>
      </c>
    </row>
    <row r="304" spans="1:11" ht="13.5" thickBot="1">
      <c r="A304" s="39" t="s">
        <v>1174</v>
      </c>
      <c r="B304" s="39" t="s">
        <v>899</v>
      </c>
      <c r="C304" s="40">
        <v>116200</v>
      </c>
      <c r="D304" s="40">
        <v>52850</v>
      </c>
      <c r="E304" s="40">
        <v>60400</v>
      </c>
      <c r="F304" s="40">
        <v>67950</v>
      </c>
      <c r="G304" s="40">
        <v>75500</v>
      </c>
      <c r="H304" s="40">
        <v>81550</v>
      </c>
      <c r="I304" s="40">
        <v>87600</v>
      </c>
      <c r="J304" s="40">
        <v>93650</v>
      </c>
      <c r="K304" s="40">
        <v>99700</v>
      </c>
    </row>
    <row r="305" spans="1:11" ht="13.5" thickBot="1">
      <c r="A305" s="39" t="s">
        <v>1175</v>
      </c>
      <c r="B305" s="39" t="s">
        <v>885</v>
      </c>
      <c r="C305" s="40">
        <v>97700</v>
      </c>
      <c r="D305" s="40">
        <v>52850</v>
      </c>
      <c r="E305" s="40">
        <v>60400</v>
      </c>
      <c r="F305" s="40">
        <v>67950</v>
      </c>
      <c r="G305" s="40">
        <v>75450</v>
      </c>
      <c r="H305" s="40">
        <v>81500</v>
      </c>
      <c r="I305" s="40">
        <v>87550</v>
      </c>
      <c r="J305" s="40">
        <v>93600</v>
      </c>
      <c r="K305" s="40">
        <v>99600</v>
      </c>
    </row>
    <row r="306" spans="1:11" ht="13.5" thickBot="1">
      <c r="A306" s="39" t="s">
        <v>1176</v>
      </c>
      <c r="B306" s="39" t="s">
        <v>858</v>
      </c>
      <c r="C306" s="40">
        <v>113300</v>
      </c>
      <c r="D306" s="40">
        <v>62450</v>
      </c>
      <c r="E306" s="40">
        <v>71400</v>
      </c>
      <c r="F306" s="40">
        <v>80300</v>
      </c>
      <c r="G306" s="40">
        <v>89200</v>
      </c>
      <c r="H306" s="40">
        <v>96350</v>
      </c>
      <c r="I306" s="40">
        <v>103500</v>
      </c>
      <c r="J306" s="40">
        <v>110650</v>
      </c>
      <c r="K306" s="40">
        <v>117750</v>
      </c>
    </row>
    <row r="307" spans="1:11" ht="13.5" thickBot="1">
      <c r="A307" s="39" t="s">
        <v>1177</v>
      </c>
      <c r="B307" s="39" t="s">
        <v>371</v>
      </c>
      <c r="C307" s="40">
        <v>76000</v>
      </c>
      <c r="D307" s="40">
        <v>49700</v>
      </c>
      <c r="E307" s="40">
        <v>56800</v>
      </c>
      <c r="F307" s="40">
        <v>63900</v>
      </c>
      <c r="G307" s="40">
        <v>70950</v>
      </c>
      <c r="H307" s="40">
        <v>76650</v>
      </c>
      <c r="I307" s="40">
        <v>82350</v>
      </c>
      <c r="J307" s="40">
        <v>80050</v>
      </c>
      <c r="K307" s="40">
        <v>82250</v>
      </c>
    </row>
    <row r="308" spans="1:11" ht="13.5" thickBot="1">
      <c r="A308" s="39" t="s">
        <v>1178</v>
      </c>
      <c r="B308" s="39" t="s">
        <v>858</v>
      </c>
      <c r="C308" s="40">
        <v>113300</v>
      </c>
      <c r="D308" s="40">
        <v>62450</v>
      </c>
      <c r="E308" s="40">
        <v>71400</v>
      </c>
      <c r="F308" s="40">
        <v>80300</v>
      </c>
      <c r="G308" s="40">
        <v>89200</v>
      </c>
      <c r="H308" s="40">
        <v>96350</v>
      </c>
      <c r="I308" s="40">
        <v>103500</v>
      </c>
      <c r="J308" s="40">
        <v>110650</v>
      </c>
      <c r="K308" s="40">
        <v>117750</v>
      </c>
    </row>
    <row r="309" spans="1:11" ht="13.5" thickBot="1">
      <c r="A309" s="39" t="s">
        <v>1179</v>
      </c>
      <c r="B309" s="39" t="s">
        <v>858</v>
      </c>
      <c r="C309" s="40">
        <v>113300</v>
      </c>
      <c r="D309" s="40">
        <v>62450</v>
      </c>
      <c r="E309" s="40">
        <v>71400</v>
      </c>
      <c r="F309" s="40">
        <v>80300</v>
      </c>
      <c r="G309" s="40">
        <v>89200</v>
      </c>
      <c r="H309" s="40">
        <v>96350</v>
      </c>
      <c r="I309" s="40">
        <v>103500</v>
      </c>
      <c r="J309" s="40">
        <v>110650</v>
      </c>
      <c r="K309" s="40">
        <v>117750</v>
      </c>
    </row>
    <row r="310" spans="1:11" ht="13.5" thickBot="1">
      <c r="A310" s="39" t="s">
        <v>1180</v>
      </c>
      <c r="B310" s="39" t="s">
        <v>371</v>
      </c>
      <c r="C310" s="40">
        <v>76000</v>
      </c>
      <c r="D310" s="40">
        <v>49700</v>
      </c>
      <c r="E310" s="40">
        <v>56800</v>
      </c>
      <c r="F310" s="40">
        <v>63900</v>
      </c>
      <c r="G310" s="40">
        <v>70950</v>
      </c>
      <c r="H310" s="40">
        <v>76650</v>
      </c>
      <c r="I310" s="40">
        <v>82350</v>
      </c>
      <c r="J310" s="40">
        <v>80050</v>
      </c>
      <c r="K310" s="40">
        <v>82250</v>
      </c>
    </row>
    <row r="311" spans="1:11" ht="13.5" thickBot="1">
      <c r="A311" s="39" t="s">
        <v>408</v>
      </c>
      <c r="B311" s="39" t="s">
        <v>858</v>
      </c>
      <c r="C311" s="40">
        <v>113300</v>
      </c>
      <c r="D311" s="40">
        <v>62450</v>
      </c>
      <c r="E311" s="40">
        <v>71400</v>
      </c>
      <c r="F311" s="40">
        <v>80300</v>
      </c>
      <c r="G311" s="40">
        <v>89200</v>
      </c>
      <c r="H311" s="40">
        <v>96350</v>
      </c>
      <c r="I311" s="40">
        <v>103500</v>
      </c>
      <c r="J311" s="40">
        <v>110650</v>
      </c>
      <c r="K311" s="40">
        <v>117750</v>
      </c>
    </row>
    <row r="312" spans="1:11" ht="13.5" thickBot="1">
      <c r="A312" s="39" t="s">
        <v>1181</v>
      </c>
      <c r="B312" s="39" t="s">
        <v>881</v>
      </c>
      <c r="C312" s="40">
        <v>78400</v>
      </c>
      <c r="D312" s="40">
        <v>45200</v>
      </c>
      <c r="E312" s="40">
        <v>51650</v>
      </c>
      <c r="F312" s="40">
        <v>58100</v>
      </c>
      <c r="G312" s="40">
        <v>64550</v>
      </c>
      <c r="H312" s="40">
        <v>69750</v>
      </c>
      <c r="I312" s="40">
        <v>74900</v>
      </c>
      <c r="J312" s="40">
        <v>80050</v>
      </c>
      <c r="K312" s="40">
        <v>85250</v>
      </c>
    </row>
    <row r="313" spans="1:11" ht="13.5" thickBot="1">
      <c r="A313" s="39" t="s">
        <v>1182</v>
      </c>
      <c r="B313" s="39" t="s">
        <v>1243</v>
      </c>
      <c r="C313" s="40">
        <v>85100</v>
      </c>
      <c r="D313" s="40">
        <v>49700</v>
      </c>
      <c r="E313" s="40">
        <v>56800</v>
      </c>
      <c r="F313" s="40">
        <v>63900</v>
      </c>
      <c r="G313" s="40">
        <v>70950</v>
      </c>
      <c r="H313" s="40">
        <v>76650</v>
      </c>
      <c r="I313" s="40">
        <v>82350</v>
      </c>
      <c r="J313" s="40">
        <v>88000</v>
      </c>
      <c r="K313" s="40">
        <v>93700</v>
      </c>
    </row>
    <row r="314" spans="1:11" ht="13.5" thickBot="1">
      <c r="A314" s="39" t="s">
        <v>1183</v>
      </c>
      <c r="B314" s="39" t="s">
        <v>866</v>
      </c>
      <c r="C314" s="40">
        <v>78900</v>
      </c>
      <c r="D314" s="40">
        <v>49700</v>
      </c>
      <c r="E314" s="40">
        <v>56800</v>
      </c>
      <c r="F314" s="40">
        <v>63900</v>
      </c>
      <c r="G314" s="40">
        <v>70950</v>
      </c>
      <c r="H314" s="40">
        <v>76650</v>
      </c>
      <c r="I314" s="40">
        <v>82350</v>
      </c>
      <c r="J314" s="40">
        <v>88000</v>
      </c>
      <c r="K314" s="40">
        <v>93700</v>
      </c>
    </row>
    <row r="315" spans="1:11" ht="13.5" thickBot="1">
      <c r="A315" s="39" t="s">
        <v>1184</v>
      </c>
      <c r="B315" s="39" t="s">
        <v>858</v>
      </c>
      <c r="C315" s="40">
        <v>113300</v>
      </c>
      <c r="D315" s="40">
        <v>62450</v>
      </c>
      <c r="E315" s="40">
        <v>71400</v>
      </c>
      <c r="F315" s="40">
        <v>80300</v>
      </c>
      <c r="G315" s="40">
        <v>89200</v>
      </c>
      <c r="H315" s="40">
        <v>96350</v>
      </c>
      <c r="I315" s="40">
        <v>103500</v>
      </c>
      <c r="J315" s="40">
        <v>110650</v>
      </c>
      <c r="K315" s="40">
        <v>117750</v>
      </c>
    </row>
    <row r="316" spans="1:11" ht="13.5" thickBot="1">
      <c r="A316" s="39" t="s">
        <v>1185</v>
      </c>
      <c r="B316" s="39" t="s">
        <v>858</v>
      </c>
      <c r="C316" s="40">
        <v>113300</v>
      </c>
      <c r="D316" s="40">
        <v>62450</v>
      </c>
      <c r="E316" s="40">
        <v>71400</v>
      </c>
      <c r="F316" s="40">
        <v>80300</v>
      </c>
      <c r="G316" s="40">
        <v>89200</v>
      </c>
      <c r="H316" s="40">
        <v>96350</v>
      </c>
      <c r="I316" s="40">
        <v>103500</v>
      </c>
      <c r="J316" s="40">
        <v>110650</v>
      </c>
      <c r="K316" s="40">
        <v>117750</v>
      </c>
    </row>
    <row r="317" spans="1:11" ht="13.5" thickBot="1">
      <c r="A317" s="39" t="s">
        <v>1186</v>
      </c>
      <c r="B317" s="39" t="s">
        <v>885</v>
      </c>
      <c r="C317" s="40">
        <v>97700</v>
      </c>
      <c r="D317" s="40">
        <v>52850</v>
      </c>
      <c r="E317" s="40">
        <v>60400</v>
      </c>
      <c r="F317" s="40">
        <v>67950</v>
      </c>
      <c r="G317" s="40">
        <v>75450</v>
      </c>
      <c r="H317" s="40">
        <v>81500</v>
      </c>
      <c r="I317" s="40">
        <v>87550</v>
      </c>
      <c r="J317" s="40">
        <v>93600</v>
      </c>
      <c r="K317" s="40">
        <v>99600</v>
      </c>
    </row>
    <row r="318" spans="1:11" ht="13.5" thickBot="1">
      <c r="A318" s="39" t="s">
        <v>1187</v>
      </c>
      <c r="B318" s="39" t="s">
        <v>858</v>
      </c>
      <c r="C318" s="40">
        <v>113300</v>
      </c>
      <c r="D318" s="40">
        <v>62450</v>
      </c>
      <c r="E318" s="40">
        <v>71400</v>
      </c>
      <c r="F318" s="40">
        <v>80300</v>
      </c>
      <c r="G318" s="40">
        <v>89200</v>
      </c>
      <c r="H318" s="40">
        <v>96350</v>
      </c>
      <c r="I318" s="40">
        <v>103500</v>
      </c>
      <c r="J318" s="40">
        <v>110650</v>
      </c>
      <c r="K318" s="40">
        <v>117750</v>
      </c>
    </row>
    <row r="319" spans="1:11" ht="13.5" thickBot="1">
      <c r="A319" s="39" t="s">
        <v>1188</v>
      </c>
      <c r="B319" s="39" t="s">
        <v>889</v>
      </c>
      <c r="C319" s="40">
        <v>91300</v>
      </c>
      <c r="D319" s="40">
        <v>51250</v>
      </c>
      <c r="E319" s="40">
        <v>58600</v>
      </c>
      <c r="F319" s="40">
        <v>65900</v>
      </c>
      <c r="G319" s="40">
        <v>73200</v>
      </c>
      <c r="H319" s="40">
        <v>79100</v>
      </c>
      <c r="I319" s="40">
        <v>84950</v>
      </c>
      <c r="J319" s="40">
        <v>90800</v>
      </c>
      <c r="K319" s="40">
        <v>96650</v>
      </c>
    </row>
    <row r="320" spans="1:11" ht="13.5" thickBot="1">
      <c r="A320" s="39" t="s">
        <v>1189</v>
      </c>
      <c r="B320" s="39" t="s">
        <v>1243</v>
      </c>
      <c r="C320" s="40">
        <v>85100</v>
      </c>
      <c r="D320" s="40">
        <v>49700</v>
      </c>
      <c r="E320" s="40">
        <v>56800</v>
      </c>
      <c r="F320" s="40">
        <v>63900</v>
      </c>
      <c r="G320" s="40">
        <v>70950</v>
      </c>
      <c r="H320" s="40">
        <v>76650</v>
      </c>
      <c r="I320" s="40">
        <v>82350</v>
      </c>
      <c r="J320" s="40">
        <v>88000</v>
      </c>
      <c r="K320" s="40">
        <v>93700</v>
      </c>
    </row>
    <row r="321" spans="1:11" ht="13.5" thickBot="1">
      <c r="A321" s="39" t="s">
        <v>386</v>
      </c>
      <c r="B321" s="39" t="s">
        <v>858</v>
      </c>
      <c r="C321" s="40">
        <v>113300</v>
      </c>
      <c r="D321" s="40">
        <v>62450</v>
      </c>
      <c r="E321" s="40">
        <v>71400</v>
      </c>
      <c r="F321" s="40">
        <v>80300</v>
      </c>
      <c r="G321" s="40">
        <v>89200</v>
      </c>
      <c r="H321" s="40">
        <v>96350</v>
      </c>
      <c r="I321" s="40">
        <v>103500</v>
      </c>
      <c r="J321" s="40">
        <v>110650</v>
      </c>
      <c r="K321" s="40">
        <v>117750</v>
      </c>
    </row>
    <row r="322" spans="1:11" ht="13.5" thickBot="1">
      <c r="A322" s="39" t="s">
        <v>1190</v>
      </c>
      <c r="B322" s="39" t="s">
        <v>885</v>
      </c>
      <c r="C322" s="40">
        <v>97700</v>
      </c>
      <c r="D322" s="40">
        <v>52850</v>
      </c>
      <c r="E322" s="40">
        <v>60400</v>
      </c>
      <c r="F322" s="40">
        <v>67950</v>
      </c>
      <c r="G322" s="40">
        <v>75450</v>
      </c>
      <c r="H322" s="40">
        <v>81500</v>
      </c>
      <c r="I322" s="40">
        <v>87550</v>
      </c>
      <c r="J322" s="40">
        <v>93600</v>
      </c>
      <c r="K322" s="40">
        <v>99600</v>
      </c>
    </row>
    <row r="323" spans="1:11" ht="13.5" thickBot="1">
      <c r="A323" s="39" t="s">
        <v>1191</v>
      </c>
      <c r="B323" s="39" t="s">
        <v>856</v>
      </c>
      <c r="C323" s="40">
        <v>93400</v>
      </c>
      <c r="D323" s="40">
        <v>51800</v>
      </c>
      <c r="E323" s="40">
        <v>59200</v>
      </c>
      <c r="F323" s="40">
        <v>66600</v>
      </c>
      <c r="G323" s="40">
        <v>74000</v>
      </c>
      <c r="H323" s="40">
        <v>79950</v>
      </c>
      <c r="I323" s="40">
        <v>85850</v>
      </c>
      <c r="J323" s="40">
        <v>91800</v>
      </c>
      <c r="K323" s="40">
        <v>97700</v>
      </c>
    </row>
    <row r="324" spans="1:11" ht="13.5" thickBot="1">
      <c r="A324" s="39" t="s">
        <v>1192</v>
      </c>
      <c r="B324" s="39" t="s">
        <v>885</v>
      </c>
      <c r="C324" s="40">
        <v>97700</v>
      </c>
      <c r="D324" s="40">
        <v>52850</v>
      </c>
      <c r="E324" s="40">
        <v>60400</v>
      </c>
      <c r="F324" s="40">
        <v>67950</v>
      </c>
      <c r="G324" s="40">
        <v>75450</v>
      </c>
      <c r="H324" s="40">
        <v>81500</v>
      </c>
      <c r="I324" s="40">
        <v>87550</v>
      </c>
      <c r="J324" s="40">
        <v>93600</v>
      </c>
      <c r="K324" s="40">
        <v>99600</v>
      </c>
    </row>
    <row r="325" spans="1:11" ht="13.5" thickBot="1">
      <c r="A325" s="39" t="s">
        <v>1193</v>
      </c>
      <c r="B325" s="39" t="s">
        <v>870</v>
      </c>
      <c r="C325" s="40">
        <v>102100</v>
      </c>
      <c r="D325" s="40">
        <v>52850</v>
      </c>
      <c r="E325" s="40">
        <v>60400</v>
      </c>
      <c r="F325" s="40">
        <v>67950</v>
      </c>
      <c r="G325" s="40">
        <v>75500</v>
      </c>
      <c r="H325" s="40">
        <v>81550</v>
      </c>
      <c r="I325" s="40">
        <v>87600</v>
      </c>
      <c r="J325" s="40">
        <v>93650</v>
      </c>
      <c r="K325" s="40">
        <v>99700</v>
      </c>
    </row>
    <row r="326" spans="1:11" ht="13.5" thickBot="1">
      <c r="A326" s="39" t="s">
        <v>1194</v>
      </c>
      <c r="B326" s="39" t="s">
        <v>371</v>
      </c>
      <c r="C326" s="40">
        <v>76000</v>
      </c>
      <c r="D326" s="40">
        <v>49700</v>
      </c>
      <c r="E326" s="40">
        <v>56800</v>
      </c>
      <c r="F326" s="40">
        <v>63900</v>
      </c>
      <c r="G326" s="40">
        <v>70950</v>
      </c>
      <c r="H326" s="40">
        <v>76650</v>
      </c>
      <c r="I326" s="40">
        <v>82350</v>
      </c>
      <c r="J326" s="40">
        <v>80050</v>
      </c>
      <c r="K326" s="40">
        <v>82250</v>
      </c>
    </row>
    <row r="327" spans="1:11" ht="13.5" thickBot="1">
      <c r="A327" s="39" t="s">
        <v>1195</v>
      </c>
      <c r="B327" s="39" t="s">
        <v>866</v>
      </c>
      <c r="C327" s="40">
        <v>78900</v>
      </c>
      <c r="D327" s="40">
        <v>49700</v>
      </c>
      <c r="E327" s="40">
        <v>56800</v>
      </c>
      <c r="F327" s="40">
        <v>63900</v>
      </c>
      <c r="G327" s="40">
        <v>70950</v>
      </c>
      <c r="H327" s="40">
        <v>76650</v>
      </c>
      <c r="I327" s="40">
        <v>82350</v>
      </c>
      <c r="J327" s="40">
        <v>88000</v>
      </c>
      <c r="K327" s="40">
        <v>93700</v>
      </c>
    </row>
    <row r="328" spans="1:11" ht="13.5" thickBot="1">
      <c r="A328" s="39" t="s">
        <v>1196</v>
      </c>
      <c r="B328" s="39" t="s">
        <v>872</v>
      </c>
      <c r="C328" s="40">
        <v>98300</v>
      </c>
      <c r="D328" s="40">
        <v>54350</v>
      </c>
      <c r="E328" s="40">
        <v>62100</v>
      </c>
      <c r="F328" s="40">
        <v>69850</v>
      </c>
      <c r="G328" s="40">
        <v>77600</v>
      </c>
      <c r="H328" s="40">
        <v>83850</v>
      </c>
      <c r="I328" s="40">
        <v>90050</v>
      </c>
      <c r="J328" s="40">
        <v>96250</v>
      </c>
      <c r="K328" s="40">
        <v>102450</v>
      </c>
    </row>
    <row r="329" spans="1:11" ht="13.5" thickBot="1">
      <c r="A329" s="39" t="s">
        <v>1197</v>
      </c>
      <c r="B329" s="39" t="s">
        <v>885</v>
      </c>
      <c r="C329" s="40">
        <v>97700</v>
      </c>
      <c r="D329" s="40">
        <v>52850</v>
      </c>
      <c r="E329" s="40">
        <v>60400</v>
      </c>
      <c r="F329" s="40">
        <v>67950</v>
      </c>
      <c r="G329" s="40">
        <v>75450</v>
      </c>
      <c r="H329" s="40">
        <v>81500</v>
      </c>
      <c r="I329" s="40">
        <v>87550</v>
      </c>
      <c r="J329" s="40">
        <v>93600</v>
      </c>
      <c r="K329" s="40">
        <v>99600</v>
      </c>
    </row>
    <row r="330" spans="1:11" ht="13.5" thickBot="1">
      <c r="A330" s="39" t="s">
        <v>1198</v>
      </c>
      <c r="B330" s="39" t="s">
        <v>371</v>
      </c>
      <c r="C330" s="40">
        <v>76000</v>
      </c>
      <c r="D330" s="40">
        <v>49700</v>
      </c>
      <c r="E330" s="40">
        <v>56800</v>
      </c>
      <c r="F330" s="40">
        <v>63900</v>
      </c>
      <c r="G330" s="40">
        <v>70950</v>
      </c>
      <c r="H330" s="40">
        <v>76650</v>
      </c>
      <c r="I330" s="40">
        <v>82350</v>
      </c>
      <c r="J330" s="40">
        <v>80050</v>
      </c>
      <c r="K330" s="40">
        <v>82250</v>
      </c>
    </row>
    <row r="331" spans="1:11" ht="13.5" thickBot="1">
      <c r="A331" s="39" t="s">
        <v>1199</v>
      </c>
      <c r="B331" s="39" t="s">
        <v>903</v>
      </c>
      <c r="C331" s="40">
        <v>107600</v>
      </c>
      <c r="D331" s="40">
        <v>52850</v>
      </c>
      <c r="E331" s="40">
        <v>60400</v>
      </c>
      <c r="F331" s="40">
        <v>67950</v>
      </c>
      <c r="G331" s="40">
        <v>75500</v>
      </c>
      <c r="H331" s="40">
        <v>81550</v>
      </c>
      <c r="I331" s="40">
        <v>87600</v>
      </c>
      <c r="J331" s="40">
        <v>93650</v>
      </c>
      <c r="K331" s="40">
        <v>99700</v>
      </c>
    </row>
    <row r="332" spans="1:11" ht="13.5" thickBot="1">
      <c r="A332" s="39" t="s">
        <v>1200</v>
      </c>
      <c r="B332" s="39" t="s">
        <v>371</v>
      </c>
      <c r="C332" s="40">
        <v>76000</v>
      </c>
      <c r="D332" s="40">
        <v>49700</v>
      </c>
      <c r="E332" s="40">
        <v>56800</v>
      </c>
      <c r="F332" s="40">
        <v>63900</v>
      </c>
      <c r="G332" s="40">
        <v>70950</v>
      </c>
      <c r="H332" s="40">
        <v>76650</v>
      </c>
      <c r="I332" s="40">
        <v>82350</v>
      </c>
      <c r="J332" s="40">
        <v>80050</v>
      </c>
      <c r="K332" s="40">
        <v>82250</v>
      </c>
    </row>
    <row r="333" spans="1:11" ht="13.5" thickBot="1">
      <c r="A333" s="39" t="s">
        <v>1201</v>
      </c>
      <c r="B333" s="39" t="s">
        <v>875</v>
      </c>
      <c r="C333" s="40">
        <v>85800</v>
      </c>
      <c r="D333" s="40">
        <v>49700</v>
      </c>
      <c r="E333" s="40">
        <v>56800</v>
      </c>
      <c r="F333" s="40">
        <v>63900</v>
      </c>
      <c r="G333" s="40">
        <v>70950</v>
      </c>
      <c r="H333" s="40">
        <v>76650</v>
      </c>
      <c r="I333" s="40">
        <v>82350</v>
      </c>
      <c r="J333" s="40">
        <v>88000</v>
      </c>
      <c r="K333" s="40">
        <v>93700</v>
      </c>
    </row>
    <row r="334" spans="1:11" ht="13.5" thickBot="1">
      <c r="A334" s="39" t="s">
        <v>1202</v>
      </c>
      <c r="B334" s="39" t="s">
        <v>858</v>
      </c>
      <c r="C334" s="40">
        <v>113300</v>
      </c>
      <c r="D334" s="40">
        <v>62450</v>
      </c>
      <c r="E334" s="40">
        <v>71400</v>
      </c>
      <c r="F334" s="40">
        <v>80300</v>
      </c>
      <c r="G334" s="40">
        <v>89200</v>
      </c>
      <c r="H334" s="40">
        <v>96350</v>
      </c>
      <c r="I334" s="40">
        <v>103500</v>
      </c>
      <c r="J334" s="40">
        <v>110650</v>
      </c>
      <c r="K334" s="40">
        <v>117750</v>
      </c>
    </row>
    <row r="335" spans="1:11" ht="13.5" thickBot="1">
      <c r="A335" s="39" t="s">
        <v>445</v>
      </c>
      <c r="B335" s="39" t="s">
        <v>883</v>
      </c>
      <c r="C335" s="40">
        <v>81900</v>
      </c>
      <c r="D335" s="40">
        <v>445850</v>
      </c>
      <c r="E335" s="40">
        <v>52400</v>
      </c>
      <c r="F335" s="40">
        <v>58950</v>
      </c>
      <c r="G335" s="40">
        <v>65500</v>
      </c>
      <c r="H335" s="40">
        <v>70750</v>
      </c>
      <c r="I335" s="40">
        <v>76000</v>
      </c>
      <c r="J335" s="40">
        <v>81250</v>
      </c>
      <c r="K335" s="40">
        <v>86500</v>
      </c>
    </row>
    <row r="336" spans="1:11" ht="13.5" thickBot="1">
      <c r="A336" s="39" t="s">
        <v>1203</v>
      </c>
      <c r="B336" s="39" t="s">
        <v>858</v>
      </c>
      <c r="C336" s="40">
        <v>113300</v>
      </c>
      <c r="D336" s="40">
        <v>62450</v>
      </c>
      <c r="E336" s="40">
        <v>71400</v>
      </c>
      <c r="F336" s="40">
        <v>80300</v>
      </c>
      <c r="G336" s="40">
        <v>89200</v>
      </c>
      <c r="H336" s="40">
        <v>96350</v>
      </c>
      <c r="I336" s="40">
        <v>103500</v>
      </c>
      <c r="J336" s="40">
        <v>110650</v>
      </c>
      <c r="K336" s="40">
        <v>117750</v>
      </c>
    </row>
    <row r="337" spans="1:11" ht="13.5" thickBot="1">
      <c r="A337" s="39" t="s">
        <v>1204</v>
      </c>
      <c r="B337" s="39" t="s">
        <v>858</v>
      </c>
      <c r="C337" s="40">
        <v>113300</v>
      </c>
      <c r="D337" s="40">
        <v>62450</v>
      </c>
      <c r="E337" s="40">
        <v>71400</v>
      </c>
      <c r="F337" s="40">
        <v>80300</v>
      </c>
      <c r="G337" s="40">
        <v>89200</v>
      </c>
      <c r="H337" s="40">
        <v>96350</v>
      </c>
      <c r="I337" s="40">
        <v>103500</v>
      </c>
      <c r="J337" s="40">
        <v>110650</v>
      </c>
      <c r="K337" s="40">
        <v>117750</v>
      </c>
    </row>
    <row r="338" spans="1:11" ht="13.5" thickBot="1">
      <c r="A338" s="39" t="s">
        <v>456</v>
      </c>
      <c r="B338" s="39" t="s">
        <v>1243</v>
      </c>
      <c r="C338" s="40">
        <v>85100</v>
      </c>
      <c r="D338" s="40">
        <v>49700</v>
      </c>
      <c r="E338" s="40">
        <v>56800</v>
      </c>
      <c r="F338" s="40">
        <v>63900</v>
      </c>
      <c r="G338" s="40">
        <v>70950</v>
      </c>
      <c r="H338" s="40">
        <v>76650</v>
      </c>
      <c r="I338" s="40">
        <v>82350</v>
      </c>
      <c r="J338" s="40">
        <v>88000</v>
      </c>
      <c r="K338" s="40">
        <v>93700</v>
      </c>
    </row>
    <row r="339" spans="1:11" ht="13.5" thickBot="1">
      <c r="A339" s="39" t="s">
        <v>1205</v>
      </c>
      <c r="B339" s="39" t="s">
        <v>856</v>
      </c>
      <c r="C339" s="40">
        <v>93400</v>
      </c>
      <c r="D339" s="40">
        <v>51800</v>
      </c>
      <c r="E339" s="40">
        <v>59200</v>
      </c>
      <c r="F339" s="40">
        <v>66600</v>
      </c>
      <c r="G339" s="40">
        <v>74000</v>
      </c>
      <c r="H339" s="40">
        <v>79950</v>
      </c>
      <c r="I339" s="40">
        <v>85850</v>
      </c>
      <c r="J339" s="40">
        <v>91800</v>
      </c>
      <c r="K339" s="40">
        <v>97700</v>
      </c>
    </row>
    <row r="340" spans="1:11" ht="13.5" thickBot="1">
      <c r="A340" s="39" t="s">
        <v>465</v>
      </c>
      <c r="B340" s="39" t="s">
        <v>371</v>
      </c>
      <c r="C340" s="40">
        <v>76000</v>
      </c>
      <c r="D340" s="40">
        <v>49700</v>
      </c>
      <c r="E340" s="40">
        <v>56800</v>
      </c>
      <c r="F340" s="40">
        <v>63900</v>
      </c>
      <c r="G340" s="40">
        <v>70950</v>
      </c>
      <c r="H340" s="40">
        <v>76650</v>
      </c>
      <c r="I340" s="40">
        <v>82350</v>
      </c>
      <c r="J340" s="40">
        <v>80050</v>
      </c>
      <c r="K340" s="40">
        <v>82250</v>
      </c>
    </row>
    <row r="341" spans="1:11" ht="13.5" thickBot="1">
      <c r="A341" s="39" t="s">
        <v>1206</v>
      </c>
      <c r="B341" s="39" t="s">
        <v>371</v>
      </c>
      <c r="C341" s="40">
        <v>76000</v>
      </c>
      <c r="D341" s="40">
        <v>49700</v>
      </c>
      <c r="E341" s="40">
        <v>56800</v>
      </c>
      <c r="F341" s="40">
        <v>63900</v>
      </c>
      <c r="G341" s="40">
        <v>70950</v>
      </c>
      <c r="H341" s="40">
        <v>76650</v>
      </c>
      <c r="I341" s="40">
        <v>82350</v>
      </c>
      <c r="J341" s="40">
        <v>80050</v>
      </c>
      <c r="K341" s="40">
        <v>82250</v>
      </c>
    </row>
    <row r="342" spans="1:11" ht="13.5" thickBot="1">
      <c r="A342" s="39" t="s">
        <v>1207</v>
      </c>
      <c r="B342" s="39" t="s">
        <v>866</v>
      </c>
      <c r="C342" s="40">
        <v>78900</v>
      </c>
      <c r="D342" s="40">
        <v>49700</v>
      </c>
      <c r="E342" s="40">
        <v>56800</v>
      </c>
      <c r="F342" s="40">
        <v>63900</v>
      </c>
      <c r="G342" s="40">
        <v>70950</v>
      </c>
      <c r="H342" s="40">
        <v>76650</v>
      </c>
      <c r="I342" s="40">
        <v>82350</v>
      </c>
      <c r="J342" s="40">
        <v>88000</v>
      </c>
      <c r="K342" s="40">
        <v>93700</v>
      </c>
    </row>
    <row r="343" spans="1:11" ht="13.5" thickBot="1">
      <c r="A343" s="39" t="s">
        <v>1208</v>
      </c>
      <c r="B343" s="39" t="s">
        <v>858</v>
      </c>
      <c r="C343" s="40">
        <v>113300</v>
      </c>
      <c r="D343" s="40">
        <v>62450</v>
      </c>
      <c r="E343" s="40">
        <v>71400</v>
      </c>
      <c r="F343" s="40">
        <v>80300</v>
      </c>
      <c r="G343" s="40">
        <v>89200</v>
      </c>
      <c r="H343" s="40">
        <v>96350</v>
      </c>
      <c r="I343" s="40">
        <v>103500</v>
      </c>
      <c r="J343" s="40">
        <v>110650</v>
      </c>
      <c r="K343" s="40">
        <v>117750</v>
      </c>
    </row>
    <row r="344" spans="1:11" ht="13.5" thickBot="1">
      <c r="A344" s="39" t="s">
        <v>479</v>
      </c>
      <c r="B344" s="39" t="s">
        <v>875</v>
      </c>
      <c r="C344" s="40">
        <v>85800</v>
      </c>
      <c r="D344" s="40">
        <v>49700</v>
      </c>
      <c r="E344" s="40">
        <v>56800</v>
      </c>
      <c r="F344" s="40">
        <v>63900</v>
      </c>
      <c r="G344" s="40">
        <v>70950</v>
      </c>
      <c r="H344" s="40">
        <v>76650</v>
      </c>
      <c r="I344" s="40">
        <v>82350</v>
      </c>
      <c r="J344" s="40">
        <v>88000</v>
      </c>
      <c r="K344" s="40">
        <v>93700</v>
      </c>
    </row>
    <row r="345" spans="1:11" ht="13.5" thickBot="1">
      <c r="A345" s="39" t="s">
        <v>1209</v>
      </c>
      <c r="B345" s="39" t="s">
        <v>858</v>
      </c>
      <c r="C345" s="40">
        <v>113300</v>
      </c>
      <c r="D345" s="40">
        <v>62450</v>
      </c>
      <c r="E345" s="40">
        <v>71400</v>
      </c>
      <c r="F345" s="40">
        <v>80300</v>
      </c>
      <c r="G345" s="40">
        <v>89200</v>
      </c>
      <c r="H345" s="40">
        <v>96350</v>
      </c>
      <c r="I345" s="40">
        <v>103500</v>
      </c>
      <c r="J345" s="40">
        <v>110650</v>
      </c>
      <c r="K345" s="40">
        <v>117750</v>
      </c>
    </row>
    <row r="346" spans="1:11" ht="13.5" thickBot="1">
      <c r="A346" s="39" t="s">
        <v>432</v>
      </c>
      <c r="B346" s="39" t="s">
        <v>866</v>
      </c>
      <c r="C346" s="40">
        <v>78900</v>
      </c>
      <c r="D346" s="40">
        <v>49700</v>
      </c>
      <c r="E346" s="40">
        <v>56800</v>
      </c>
      <c r="F346" s="40">
        <v>63900</v>
      </c>
      <c r="G346" s="40">
        <v>70950</v>
      </c>
      <c r="H346" s="40">
        <v>76650</v>
      </c>
      <c r="I346" s="40">
        <v>82350</v>
      </c>
      <c r="J346" s="40">
        <v>88000</v>
      </c>
      <c r="K346" s="40">
        <v>93700</v>
      </c>
    </row>
    <row r="347" spans="1:11" ht="13.5" thickBot="1">
      <c r="A347" s="39" t="s">
        <v>1210</v>
      </c>
      <c r="B347" s="39" t="s">
        <v>858</v>
      </c>
      <c r="C347" s="40">
        <v>113300</v>
      </c>
      <c r="D347" s="40">
        <v>62450</v>
      </c>
      <c r="E347" s="40">
        <v>71400</v>
      </c>
      <c r="F347" s="40">
        <v>80300</v>
      </c>
      <c r="G347" s="40">
        <v>89200</v>
      </c>
      <c r="H347" s="40">
        <v>96350</v>
      </c>
      <c r="I347" s="40">
        <v>103500</v>
      </c>
      <c r="J347" s="40">
        <v>110650</v>
      </c>
      <c r="K347" s="40">
        <v>117750</v>
      </c>
    </row>
    <row r="348" spans="1:11" ht="13.5" thickBot="1">
      <c r="A348" s="39" t="s">
        <v>1211</v>
      </c>
      <c r="B348" s="39" t="s">
        <v>858</v>
      </c>
      <c r="C348" s="40">
        <v>113300</v>
      </c>
      <c r="D348" s="40">
        <v>62450</v>
      </c>
      <c r="E348" s="40">
        <v>71400</v>
      </c>
      <c r="F348" s="40">
        <v>80300</v>
      </c>
      <c r="G348" s="40">
        <v>89200</v>
      </c>
      <c r="H348" s="40">
        <v>96350</v>
      </c>
      <c r="I348" s="40">
        <v>103500</v>
      </c>
      <c r="J348" s="40">
        <v>110650</v>
      </c>
      <c r="K348" s="40">
        <v>117750</v>
      </c>
    </row>
    <row r="349" spans="1:11" ht="13.5" thickBot="1">
      <c r="A349" s="39" t="s">
        <v>1212</v>
      </c>
      <c r="B349" s="39" t="s">
        <v>885</v>
      </c>
      <c r="C349" s="40">
        <v>97700</v>
      </c>
      <c r="D349" s="40">
        <v>52850</v>
      </c>
      <c r="E349" s="40">
        <v>60400</v>
      </c>
      <c r="F349" s="40">
        <v>67950</v>
      </c>
      <c r="G349" s="40">
        <v>75450</v>
      </c>
      <c r="H349" s="40">
        <v>81500</v>
      </c>
      <c r="I349" s="40">
        <v>87550</v>
      </c>
      <c r="J349" s="40">
        <v>93600</v>
      </c>
      <c r="K349" s="40">
        <v>99600</v>
      </c>
    </row>
    <row r="350" spans="1:11" ht="13.5" thickBot="1">
      <c r="A350" s="39" t="s">
        <v>1213</v>
      </c>
      <c r="B350" s="39" t="s">
        <v>371</v>
      </c>
      <c r="C350" s="40">
        <v>76000</v>
      </c>
      <c r="D350" s="40">
        <v>49700</v>
      </c>
      <c r="E350" s="40">
        <v>56800</v>
      </c>
      <c r="F350" s="40">
        <v>63900</v>
      </c>
      <c r="G350" s="40">
        <v>70950</v>
      </c>
      <c r="H350" s="40">
        <v>76650</v>
      </c>
      <c r="I350" s="40">
        <v>82350</v>
      </c>
      <c r="J350" s="40">
        <v>80050</v>
      </c>
      <c r="K350" s="40">
        <v>82250</v>
      </c>
    </row>
    <row r="351" spans="1:11" ht="13.5" thickBot="1">
      <c r="A351" s="39" t="s">
        <v>1214</v>
      </c>
      <c r="B351" s="39" t="s">
        <v>858</v>
      </c>
      <c r="C351" s="40">
        <v>113300</v>
      </c>
      <c r="D351" s="40">
        <v>62450</v>
      </c>
      <c r="E351" s="40">
        <v>71400</v>
      </c>
      <c r="F351" s="40">
        <v>80300</v>
      </c>
      <c r="G351" s="40">
        <v>89200</v>
      </c>
      <c r="H351" s="40">
        <v>96350</v>
      </c>
      <c r="I351" s="40">
        <v>103500</v>
      </c>
      <c r="J351" s="40">
        <v>110650</v>
      </c>
      <c r="K351" s="40">
        <v>117750</v>
      </c>
    </row>
    <row r="352" spans="1:11" ht="13.5" thickBot="1">
      <c r="A352" s="39" t="s">
        <v>1215</v>
      </c>
      <c r="B352" s="39" t="s">
        <v>889</v>
      </c>
      <c r="C352" s="40">
        <v>91300</v>
      </c>
      <c r="D352" s="40">
        <v>51250</v>
      </c>
      <c r="E352" s="40">
        <v>58600</v>
      </c>
      <c r="F352" s="40">
        <v>65900</v>
      </c>
      <c r="G352" s="40">
        <v>73200</v>
      </c>
      <c r="H352" s="40">
        <v>79100</v>
      </c>
      <c r="I352" s="40">
        <v>84950</v>
      </c>
      <c r="J352" s="40">
        <v>90800</v>
      </c>
      <c r="K352" s="40">
        <v>96650</v>
      </c>
    </row>
  </sheetData>
  <sortState ref="A2:K352">
    <sortCondition ref="A2"/>
  </sortState>
  <conditionalFormatting sqref="A2:K352">
    <cfRule type="expression" dxfId="0" priority="1">
      <formula>MOD(ROW(),2)=0</formula>
    </cfRule>
  </conditionalFormatting>
  <pageMargins left="0.7" right="0.7" top="0.75" bottom="0.75" header="0.3" footer="0.3"/>
  <pageSetup scale="6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Calculator</vt:lpstr>
      <vt:lpstr>Income Limits '19</vt:lpstr>
      <vt:lpstr>Tax Rates '19</vt:lpstr>
      <vt:lpstr>Regions</vt:lpstr>
      <vt:lpstr>2019 Income Limits by Town</vt:lpstr>
      <vt:lpstr>Calculator!Print_Area</vt:lpstr>
      <vt:lpstr>'Tax Rates ''19'!Print_Area</vt:lpstr>
    </vt:vector>
  </TitlesOfParts>
  <Company>DHCD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Information Services</dc:creator>
  <cp:lastModifiedBy>Craig Newhouse</cp:lastModifiedBy>
  <cp:lastPrinted>2020-02-26T20:56:51Z</cp:lastPrinted>
  <dcterms:created xsi:type="dcterms:W3CDTF">2002-07-30T13:56:22Z</dcterms:created>
  <dcterms:modified xsi:type="dcterms:W3CDTF">2025-10-02T18:27:03Z</dcterms:modified>
</cp:coreProperties>
</file>